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_по_регионам" sheetId="1" state="visible" r:id="rId3"/>
    <sheet name="ПСК_национально" sheetId="2" state="visible" r:id="rId4"/>
    <sheet name="Методика_и_проверка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<sst xmlns="http://schemas.openxmlformats.org/spreadsheetml/2006/main" count="142" uniqueCount="142">
  <si>
    <t xml:space="preserve">Регион</t>
  </si>
  <si>
    <t xml:space="preserve">Население, чел (01.01.2025)</t>
  </si>
  <si>
    <t xml:space="preserve">Среднедуш. доход, тыс₽/мес</t>
  </si>
  <si>
    <t xml:space="preserve">Средняя зарплата, ₽ (апр.2026)</t>
  </si>
  <si>
    <t xml:space="preserve">Бедность, % (2025)</t>
  </si>
  <si>
    <t xml:space="preserve">Проникновение кредит., % нас.</t>
  </si>
  <si>
    <t xml:space="preserve">в т.ч. кред. карты, % нас.</t>
  </si>
  <si>
    <t xml:space="preserve">ПДН по выдачам, % (4кв2025)</t>
  </si>
  <si>
    <t xml:space="preserve">Заёмщиков, тыс (01.01.2026)</t>
  </si>
  <si>
    <t xml:space="preserve">Ср. остаток на заёмщика, тыс₽</t>
  </si>
  <si>
    <t xml:space="preserve">Ставка ИЖК, дек.2025, %</t>
  </si>
  <si>
    <t xml:space="preserve">Ставка ИЖК, май.2026, %</t>
  </si>
  <si>
    <t xml:space="preserve">Δ ИЖК, п.п.</t>
  </si>
  <si>
    <t xml:space="preserve">Вклады физлиц, млн₽ (01.06.2026)</t>
  </si>
  <si>
    <t xml:space="preserve">Вклады на душу, тыс₽</t>
  </si>
  <si>
    <t xml:space="preserve">Банкротства судебные, 2025</t>
  </si>
  <si>
    <t xml:space="preserve">Банкротства внесудебные, 2025</t>
  </si>
  <si>
    <t xml:space="preserve">Банкр. на 100 тыс. нас.</t>
  </si>
  <si>
    <t xml:space="preserve">Банкр. на 1000 заёмщиков</t>
  </si>
  <si>
    <t xml:space="preserve">Белгородская область</t>
  </si>
  <si>
    <t xml:space="preserve">Брянская область</t>
  </si>
  <si>
    <t xml:space="preserve">Владимирская область</t>
  </si>
  <si>
    <t xml:space="preserve">Воронежская область</t>
  </si>
  <si>
    <t xml:space="preserve">Ивановская область</t>
  </si>
  <si>
    <t xml:space="preserve">Калужская область</t>
  </si>
  <si>
    <t xml:space="preserve">Костромская область</t>
  </si>
  <si>
    <t xml:space="preserve">Курская область</t>
  </si>
  <si>
    <t xml:space="preserve">Липецкая область</t>
  </si>
  <si>
    <t xml:space="preserve">Московская область</t>
  </si>
  <si>
    <t xml:space="preserve">Орловская область</t>
  </si>
  <si>
    <t xml:space="preserve">Рязанская область</t>
  </si>
  <si>
    <t xml:space="preserve">Смоленская область</t>
  </si>
  <si>
    <t xml:space="preserve">Тамбовская область</t>
  </si>
  <si>
    <t xml:space="preserve">Тверская область</t>
  </si>
  <si>
    <t xml:space="preserve">Тульская область</t>
  </si>
  <si>
    <t xml:space="preserve">Ярославская область</t>
  </si>
  <si>
    <t xml:space="preserve">г. Москва</t>
  </si>
  <si>
    <t xml:space="preserve">Республика Карелия</t>
  </si>
  <si>
    <t xml:space="preserve">Республика Коми</t>
  </si>
  <si>
    <t xml:space="preserve">Архангельская область</t>
  </si>
  <si>
    <t xml:space="preserve">Вологодская область</t>
  </si>
  <si>
    <t xml:space="preserve">Калининградская область</t>
  </si>
  <si>
    <t xml:space="preserve">Ленинградская область</t>
  </si>
  <si>
    <t xml:space="preserve">Мурманская область</t>
  </si>
  <si>
    <t xml:space="preserve">Новгородская область</t>
  </si>
  <si>
    <t xml:space="preserve">Псковская область</t>
  </si>
  <si>
    <t xml:space="preserve">г.Санкт-Петербург</t>
  </si>
  <si>
    <t xml:space="preserve">Республика Адыгея</t>
  </si>
  <si>
    <t xml:space="preserve">Республика Калмыкия</t>
  </si>
  <si>
    <t xml:space="preserve">Республика Крым</t>
  </si>
  <si>
    <t xml:space="preserve">Краснодарский край</t>
  </si>
  <si>
    <t xml:space="preserve">Астраханская область</t>
  </si>
  <si>
    <t xml:space="preserve">Волгоградская область</t>
  </si>
  <si>
    <t xml:space="preserve">Ростовская область</t>
  </si>
  <si>
    <t xml:space="preserve">г. Севастополь</t>
  </si>
  <si>
    <t xml:space="preserve">Республика Дагестан</t>
  </si>
  <si>
    <t xml:space="preserve">Республика Ингушетия</t>
  </si>
  <si>
    <t xml:space="preserve">Кабардино-Балкарская Республика</t>
  </si>
  <si>
    <t xml:space="preserve">Карачаево-Черкесская Республика</t>
  </si>
  <si>
    <t xml:space="preserve">Республика Северная Осетия-Алания</t>
  </si>
  <si>
    <t xml:space="preserve">Чеченская Республика</t>
  </si>
  <si>
    <t xml:space="preserve">Ставропольский край</t>
  </si>
  <si>
    <t xml:space="preserve">Республика Башкортостан</t>
  </si>
  <si>
    <t xml:space="preserve">Республика Марий Эл</t>
  </si>
  <si>
    <t xml:space="preserve">Республика Мордовия</t>
  </si>
  <si>
    <t xml:space="preserve">Республика Татарстан</t>
  </si>
  <si>
    <t xml:space="preserve">Удмуртская Республика</t>
  </si>
  <si>
    <t xml:space="preserve">Чувашская Республика</t>
  </si>
  <si>
    <t xml:space="preserve">Пермский край</t>
  </si>
  <si>
    <t xml:space="preserve">Кировская область</t>
  </si>
  <si>
    <t xml:space="preserve">Нижегородская область</t>
  </si>
  <si>
    <t xml:space="preserve">Оренбургская область</t>
  </si>
  <si>
    <t xml:space="preserve">Пензенская область</t>
  </si>
  <si>
    <t xml:space="preserve">Самарская область</t>
  </si>
  <si>
    <t xml:space="preserve">Саратовская область</t>
  </si>
  <si>
    <t xml:space="preserve">Ульяновская область</t>
  </si>
  <si>
    <t xml:space="preserve">Курганская область</t>
  </si>
  <si>
    <t xml:space="preserve">Свердловская область</t>
  </si>
  <si>
    <t xml:space="preserve">Тюменская область</t>
  </si>
  <si>
    <t xml:space="preserve">Челябинская область</t>
  </si>
  <si>
    <t xml:space="preserve">Республика Алтай</t>
  </si>
  <si>
    <t xml:space="preserve">Республика Тыва</t>
  </si>
  <si>
    <t xml:space="preserve">Республика Хакасия</t>
  </si>
  <si>
    <t xml:space="preserve">Алтайский край</t>
  </si>
  <si>
    <t xml:space="preserve">Красноярский край</t>
  </si>
  <si>
    <t xml:space="preserve">Иркутская область</t>
  </si>
  <si>
    <t xml:space="preserve">Кемеровская область</t>
  </si>
  <si>
    <t xml:space="preserve">Новосибирская область</t>
  </si>
  <si>
    <t xml:space="preserve">Омская область</t>
  </si>
  <si>
    <t xml:space="preserve">Томская область</t>
  </si>
  <si>
    <t xml:space="preserve">Республика Бурятия</t>
  </si>
  <si>
    <t xml:space="preserve">Республика Саха (Якутия)</t>
  </si>
  <si>
    <t xml:space="preserve">Забайкальский край</t>
  </si>
  <si>
    <t xml:space="preserve">Камчатский край</t>
  </si>
  <si>
    <t xml:space="preserve">Приморский край</t>
  </si>
  <si>
    <t xml:space="preserve">Хабаровский край</t>
  </si>
  <si>
    <t xml:space="preserve">Амурская область</t>
  </si>
  <si>
    <t xml:space="preserve">Магаданская область</t>
  </si>
  <si>
    <t xml:space="preserve">Сахалинская область</t>
  </si>
  <si>
    <t xml:space="preserve">Еврейская автономная область</t>
  </si>
  <si>
    <t xml:space="preserve">Чукотский автономный округ</t>
  </si>
  <si>
    <t xml:space="preserve">Среднерыночные значения ПСК (полной стоимости кредита), % годовых — национально</t>
  </si>
  <si>
    <t xml:space="preserve">Сегмент кредита</t>
  </si>
  <si>
    <t xml:space="preserve">данные I кв.2025</t>
  </si>
  <si>
    <t xml:space="preserve">данные II кв.2025</t>
  </si>
  <si>
    <t xml:space="preserve">данные III кв.2025</t>
  </si>
  <si>
    <t xml:space="preserve">данные IV кв.2025</t>
  </si>
  <si>
    <t xml:space="preserve">данные I кв.2026</t>
  </si>
  <si>
    <t xml:space="preserve">Авто новое (в залоге)</t>
  </si>
  <si>
    <t xml:space="preserve">Авто с пробегом</t>
  </si>
  <si>
    <t xml:space="preserve">POS (торг.-сервис)</t>
  </si>
  <si>
    <t xml:space="preserve">Наличные без залога ≤100 тыс.</t>
  </si>
  <si>
    <t xml:space="preserve">Наличные без залога &gt;100 тыс.</t>
  </si>
  <si>
    <t xml:space="preserve">Зарплатный клиент ≤300 тыс.</t>
  </si>
  <si>
    <t xml:space="preserve">Зарплатный клиент &gt;300 тыс.</t>
  </si>
  <si>
    <t xml:space="preserve">Кредитка: снятие наличных &gt;100 тыс.</t>
  </si>
  <si>
    <t xml:space="preserve">Под залог квартиры (нецелевой)</t>
  </si>
  <si>
    <t xml:space="preserve">Под залог дома/участка (нецелевой)</t>
  </si>
  <si>
    <t xml:space="preserve">Свод региональных данных к статье «Ставочный налог» на бедных»</t>
  </si>
  <si>
    <t xml:space="preserve">НАЗНАЧЕНИЕ. Единая доказательная таблица по субъектам РФ: доход и бедность, доступ к кредиту и долговая нагрузка, ставки, вклады, банкротства.</t>
  </si>
  <si>
    <t xml:space="preserve">УНИВЕРСУМ: 82 субъекта.</t>
  </si>
  <si>
    <t xml:space="preserve">• Автономные округа (Ненецкий, Ханты-Мансийский, Ямало-Ненецкий) сведены в родительские области (Архангельская, Тюменская),</t>
  </si>
  <si>
    <t xml:space="preserve">  так как ЦБ и БКИ отчитываются по родительским итогам. Банкротства округов доотнесены в родительские области — знаменатель (население) тоже с округами.</t>
  </si>
  <si>
    <t xml:space="preserve">• Новые территории (ДНР, ЛНР, Запорожская, Херсонская обл.) и г. Байконур исключены: Росстат публикует данные в границах до 2022 г., населения по ним нет.</t>
  </si>
  <si>
    <t xml:space="preserve">ЗНАМЕНАТЕЛЬ НАСЕЛЕНИЯ заморожен на 01.01.2025 — свежие оценки Росстат с 2025 г. не публикует. Все душевые показатели считаются от этой базы.</t>
  </si>
  <si>
    <t xml:space="preserve">ИСТОЧНИКИ ПО СТОЛБЦАМ:</t>
  </si>
  <si>
    <t xml:space="preserve">• Население — Росстат, предв. оценка на 01.01.2025 (PrPopul2025).</t>
  </si>
  <si>
    <t xml:space="preserve">• Среднедуш. доход, ПДН, проникновение, карты, заёмщики, остаток на заёмщика — НБКИ/БКИ, срез на 01.01.2026 (4 кв. 2025).</t>
  </si>
  <si>
    <t xml:space="preserve">• Средняя зарплата — Росстат, апрель 2026 (tab2-zpl). Медианная зарплата по субъектам недоступна (в исходнике только по РФ), поэтому взята средняя.</t>
  </si>
  <si>
    <t xml:space="preserve">• Бедность — Росстат, доля населения ниже границы бедности, 2025 (Urov_52).</t>
  </si>
  <si>
    <t xml:space="preserve">• Ставка ИЖК (дек.2025 и май.2026) — Банк России, показатели рынка ИЖК по субъектам.</t>
  </si>
  <si>
    <t xml:space="preserve">• Вклады физлиц — Банк России, остатки на 01.06.2026 (без счетов эскроу).</t>
  </si>
  <si>
    <t xml:space="preserve">• Банкротства (судебные и внесудебные, 2025) — Федресурс, статрелиз 2025.</t>
  </si>
  <si>
    <t xml:space="preserve">• Сегменты ПСК (лист «ПСК_национально») — Банк России, среднерыночные значения ПСК; показатель НАЦИОНАЛЬНЫЙ, регионального разреза не имеет.</t>
  </si>
  <si>
    <t xml:space="preserve">ВЫЧИСЛЯЕМЫЕ СТОЛБЦЫ (формулы, пересчитываются): Δ ИЖК = L−K; Вклады на душу = N·1000/B; Банкр. на 100 тыс. = P/B·100000; Банкр. на 1000 заёмщиков = P/I.</t>
  </si>
  <si>
    <t xml:space="preserve">ОГОВОРКИ:</t>
  </si>
  <si>
    <t xml:space="preserve">• Ставка ИЖК — средневзвешенная по рыночным и льготным кредитам; её изменение отражает и сдвиг структуры выдач, а не только цену. Сравнивать в лоб между регионами осторожно.</t>
  </si>
  <si>
    <t xml:space="preserve">• Показатель «закредитованность» в файлах БКИ менял определение (задолженность/доход в 2024–1п2025 vs ПДН по выдачам во 2п2025). В свод взят только ПДН по выдачам (2п2025).</t>
  </si>
  <si>
    <t xml:space="preserve">• Банкротства — запаздывающий и многопричинный индикатор, на Кавказе искажён догоняющим ростом с низкой базы. Корректный знаменатель — на 1000 заёмщиков, а не на население.</t>
  </si>
  <si>
    <t xml:space="preserve">• Средняя зарплата занижает разрыв для регионов с крупным неформальным сектором (республики СКФО): реальные доходы там ниже измеренных.</t>
  </si>
  <si>
    <t xml:space="preserve">СВЕРКА НАЗВАНИЙ: строгое сопоставление по нормализованному имени + ручные соответствия для: Адыгея(Адыгея), Татарстан(Татарстан), Кемеровская обл.−Кузбасс,</t>
  </si>
  <si>
    <t xml:space="preserve">Чувашская Республика−Чувашия, Чукотский авт.округ, Еврейская авт.область. Проверка переноса: пустых ячеек — 0.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</si>
</sst>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#,##0.0"/>
    <numFmt numFmtId="167" formatCode="0.0"/>
    <numFmt numFmtId="168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7"/>
    <col collapsed="false" customWidth="true" hidden="false" outlineLevel="0" max="4" min="3" style="1" width="13"/>
    <col collapsed="false" customWidth="true" hidden="false" outlineLevel="0" max="5" min="5" style="1" width="10"/>
    <col collapsed="false" customWidth="true" hidden="false" outlineLevel="0" max="6" min="6" style="1" width="12"/>
    <col collapsed="false" customWidth="true" hidden="false" outlineLevel="0" max="8" min="7" style="1" width="11"/>
    <col collapsed="false" customWidth="true" hidden="false" outlineLevel="0" max="9" min="9" style="1" width="12"/>
    <col collapsed="false" customWidth="true" hidden="false" outlineLevel="0" max="10" min="10" style="1" width="13"/>
    <col collapsed="false" customWidth="true" hidden="false" outlineLevel="0" max="12" min="11" style="1" width="11"/>
    <col collapsed="false" customWidth="true" hidden="false" outlineLevel="0" max="13" min="13" style="1" width="9"/>
    <col collapsed="false" customWidth="true" hidden="false" outlineLevel="0" max="14" min="14" style="1" width="17"/>
    <col collapsed="false" customWidth="true" hidden="false" outlineLevel="0" max="15" min="15" style="1" width="12"/>
    <col collapsed="false" customWidth="true" hidden="false" outlineLevel="0" max="17" min="16" style="1" width="13"/>
    <col collapsed="false" customWidth="true" hidden="false" outlineLevel="0" max="18" min="18" style="1" width="12"/>
    <col collapsed="false" customWidth="true" hidden="false" outlineLevel="0" max="19" min="19" style="1" width="13"/>
  </cols>
  <sheetData>
    <row r="1" customFormat="false" ht="42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customFormat="false" ht="15" hidden="false" customHeight="true" outlineLevel="0" collapsed="false">
      <c r="A2" s="3" t="s">
        <v>19</v>
      </c>
      <c r="B2" s="4" t="n">
        <v>1481098</v>
      </c>
      <c r="C2" s="5" t="n">
        <v>85.444</v>
      </c>
      <c r="D2" s="4" t="n">
        <v>78114.3</v>
      </c>
      <c r="E2" s="6" t="n">
        <v>4.1</v>
      </c>
      <c r="F2" s="6" t="n">
        <v>27.6083014088197</v>
      </c>
      <c r="G2" s="6" t="n">
        <v>17.444895611229</v>
      </c>
      <c r="H2" s="6" t="n">
        <v>33.9981322201622</v>
      </c>
      <c r="I2" s="5" t="n">
        <v>408.906</v>
      </c>
      <c r="J2" s="5" t="n">
        <v>281.398551239772</v>
      </c>
      <c r="K2" s="7" t="n">
        <v>7.44</v>
      </c>
      <c r="L2" s="7" t="n">
        <v>9.97</v>
      </c>
      <c r="M2" s="7" t="n">
        <f aca="false">L2-K2</f>
        <v>2.53</v>
      </c>
      <c r="N2" s="4" t="n">
        <v>519533</v>
      </c>
      <c r="O2" s="5" t="n">
        <f aca="false">IFERROR(N2*1000/B2,"")</f>
        <v>350.775573257138</v>
      </c>
      <c r="P2" s="4" t="n">
        <v>8222</v>
      </c>
      <c r="Q2" s="4" t="n">
        <v>648</v>
      </c>
      <c r="R2" s="5" t="n">
        <f aca="false">IFERROR(P2/B2*100000,"")</f>
        <v>555.128695062717</v>
      </c>
      <c r="S2" s="5" t="n">
        <f aca="false">IFERROR(P2/I2,"")</f>
        <v>20.1073107266707</v>
      </c>
    </row>
    <row r="3" customFormat="false" ht="15" hidden="false" customHeight="true" outlineLevel="0" collapsed="false">
      <c r="A3" s="3" t="s">
        <v>20</v>
      </c>
      <c r="B3" s="4" t="n">
        <v>1132475</v>
      </c>
      <c r="C3" s="5" t="n">
        <v>69.566</v>
      </c>
      <c r="D3" s="4" t="n">
        <v>69311.8</v>
      </c>
      <c r="E3" s="6" t="n">
        <v>8.4</v>
      </c>
      <c r="F3" s="6" t="n">
        <v>25.6287335261264</v>
      </c>
      <c r="G3" s="6" t="n">
        <v>16.8439921411069</v>
      </c>
      <c r="H3" s="6" t="n">
        <v>33.8451255762982</v>
      </c>
      <c r="I3" s="5" t="n">
        <v>290.239</v>
      </c>
      <c r="J3" s="5" t="n">
        <v>176.122179520076</v>
      </c>
      <c r="K3" s="7" t="n">
        <v>8.06</v>
      </c>
      <c r="L3" s="7" t="n">
        <v>11.39</v>
      </c>
      <c r="M3" s="7" t="n">
        <f aca="false">L3-K3</f>
        <v>3.33</v>
      </c>
      <c r="N3" s="4" t="n">
        <v>306322</v>
      </c>
      <c r="O3" s="5" t="n">
        <f aca="false">IFERROR(N3*1000/B3,"")</f>
        <v>270.488973266518</v>
      </c>
      <c r="P3" s="4" t="n">
        <v>4920</v>
      </c>
      <c r="Q3" s="4" t="n">
        <v>459</v>
      </c>
      <c r="R3" s="5" t="n">
        <f aca="false">IFERROR(P3/B3*100000,"")</f>
        <v>434.446676527076</v>
      </c>
      <c r="S3" s="5" t="n">
        <f aca="false">IFERROR(P3/I3,"")</f>
        <v>16.9515468286481</v>
      </c>
    </row>
    <row r="4" customFormat="false" ht="15" hidden="false" customHeight="true" outlineLevel="0" collapsed="false">
      <c r="A4" s="3" t="s">
        <v>21</v>
      </c>
      <c r="B4" s="4" t="n">
        <v>1295930</v>
      </c>
      <c r="C4" s="5" t="n">
        <v>60.526</v>
      </c>
      <c r="D4" s="4" t="n">
        <v>80728.5</v>
      </c>
      <c r="E4" s="6" t="n">
        <v>6.8</v>
      </c>
      <c r="F4" s="6" t="n">
        <v>25.7547861381402</v>
      </c>
      <c r="G4" s="6" t="n">
        <v>16.9676602902935</v>
      </c>
      <c r="H4" s="6" t="n">
        <v>34.5537940116069</v>
      </c>
      <c r="I4" s="5" t="n">
        <v>333.764</v>
      </c>
      <c r="J4" s="5" t="n">
        <v>215.65456066642</v>
      </c>
      <c r="K4" s="7" t="n">
        <v>8.24</v>
      </c>
      <c r="L4" s="7" t="n">
        <v>10.38</v>
      </c>
      <c r="M4" s="7" t="n">
        <f aca="false">L4-K4</f>
        <v>2.14</v>
      </c>
      <c r="N4" s="4" t="n">
        <v>458163</v>
      </c>
      <c r="O4" s="5" t="n">
        <f aca="false">IFERROR(N4*1000/B4,"")</f>
        <v>353.539928854182</v>
      </c>
      <c r="P4" s="4" t="n">
        <v>4329</v>
      </c>
      <c r="Q4" s="4" t="n">
        <v>596</v>
      </c>
      <c r="R4" s="5" t="n">
        <f aca="false">IFERROR(P4/B4*100000,"")</f>
        <v>334.045820376101</v>
      </c>
      <c r="S4" s="5" t="n">
        <f aca="false">IFERROR(P4/I4,"")</f>
        <v>12.9702424467588</v>
      </c>
    </row>
    <row r="5" customFormat="false" ht="15" hidden="false" customHeight="true" outlineLevel="0" collapsed="false">
      <c r="A5" s="3" t="s">
        <v>22</v>
      </c>
      <c r="B5" s="4" t="n">
        <v>2259610</v>
      </c>
      <c r="C5" s="5" t="n">
        <v>75.145</v>
      </c>
      <c r="D5" s="4" t="n">
        <v>83871.9</v>
      </c>
      <c r="E5" s="6" t="n">
        <v>4.9</v>
      </c>
      <c r="F5" s="6" t="n">
        <v>27.4202627887113</v>
      </c>
      <c r="G5" s="6" t="n">
        <v>17.4656245989352</v>
      </c>
      <c r="H5" s="6" t="n">
        <v>34.2008733741588</v>
      </c>
      <c r="I5" s="5" t="n">
        <v>619.591</v>
      </c>
      <c r="J5" s="5" t="n">
        <v>463.356851000035</v>
      </c>
      <c r="K5" s="7" t="n">
        <v>7.35</v>
      </c>
      <c r="L5" s="7" t="n">
        <v>9.81</v>
      </c>
      <c r="M5" s="7" t="n">
        <f aca="false">L5-K5</f>
        <v>2.46</v>
      </c>
      <c r="N5" s="4" t="n">
        <v>858630</v>
      </c>
      <c r="O5" s="5" t="n">
        <f aca="false">IFERROR(N5*1000/B5,"")</f>
        <v>379.990352317435</v>
      </c>
      <c r="P5" s="4" t="n">
        <v>7986</v>
      </c>
      <c r="Q5" s="4" t="n">
        <v>1482</v>
      </c>
      <c r="R5" s="5" t="n">
        <f aca="false">IFERROR(P5/B5*100000,"")</f>
        <v>353.42382092485</v>
      </c>
      <c r="S5" s="5" t="n">
        <f aca="false">IFERROR(P5/I5,"")</f>
        <v>12.8891478410758</v>
      </c>
    </row>
    <row r="6" customFormat="false" ht="15" hidden="false" customHeight="true" outlineLevel="0" collapsed="false">
      <c r="A6" s="3" t="s">
        <v>23</v>
      </c>
      <c r="B6" s="4" t="n">
        <v>897869</v>
      </c>
      <c r="C6" s="5" t="n">
        <v>71.325</v>
      </c>
      <c r="D6" s="4" t="n">
        <v>62173.6</v>
      </c>
      <c r="E6" s="6" t="n">
        <v>7.3</v>
      </c>
      <c r="F6" s="6" t="n">
        <v>25.48322750869</v>
      </c>
      <c r="G6" s="6" t="n">
        <v>17.0295443990159</v>
      </c>
      <c r="H6" s="6" t="n">
        <v>33.0185143256533</v>
      </c>
      <c r="I6" s="5" t="n">
        <v>228.806</v>
      </c>
      <c r="J6" s="5" t="n">
        <v>137.130647841854</v>
      </c>
      <c r="K6" s="7" t="n">
        <v>8.16</v>
      </c>
      <c r="L6" s="7" t="n">
        <v>11.79</v>
      </c>
      <c r="M6" s="7" t="n">
        <f aca="false">L6-K6</f>
        <v>3.63</v>
      </c>
      <c r="N6" s="4" t="n">
        <v>291548</v>
      </c>
      <c r="O6" s="5" t="n">
        <f aca="false">IFERROR(N6*1000/B6,"")</f>
        <v>324.711065868183</v>
      </c>
      <c r="P6" s="4" t="n">
        <v>4287</v>
      </c>
      <c r="Q6" s="4" t="n">
        <v>294</v>
      </c>
      <c r="R6" s="5" t="n">
        <f aca="false">IFERROR(P6/B6*100000,"")</f>
        <v>477.463861654651</v>
      </c>
      <c r="S6" s="5" t="n">
        <f aca="false">IFERROR(P6/I6,"")</f>
        <v>18.7363967728119</v>
      </c>
    </row>
    <row r="7" customFormat="false" ht="15" hidden="false" customHeight="true" outlineLevel="0" collapsed="false">
      <c r="A7" s="3" t="s">
        <v>24</v>
      </c>
      <c r="B7" s="4" t="n">
        <v>1064747</v>
      </c>
      <c r="C7" s="5" t="n">
        <v>75.999</v>
      </c>
      <c r="D7" s="4" t="n">
        <v>91900.1</v>
      </c>
      <c r="E7" s="6" t="n">
        <v>5.3</v>
      </c>
      <c r="F7" s="6" t="n">
        <v>25.8695258122352</v>
      </c>
      <c r="G7" s="6" t="n">
        <v>16.5357591991337</v>
      </c>
      <c r="H7" s="6" t="n">
        <v>35.4857588602135</v>
      </c>
      <c r="I7" s="5" t="n">
        <v>275.445</v>
      </c>
      <c r="J7" s="5" t="n">
        <v>223.634213548973</v>
      </c>
      <c r="K7" s="7" t="n">
        <v>8.1</v>
      </c>
      <c r="L7" s="7" t="n">
        <v>10.62</v>
      </c>
      <c r="M7" s="7" t="n">
        <f aca="false">L7-K7</f>
        <v>2.52</v>
      </c>
      <c r="N7" s="4" t="n">
        <v>369643</v>
      </c>
      <c r="O7" s="5" t="n">
        <f aca="false">IFERROR(N7*1000/B7,"")</f>
        <v>347.165101193053</v>
      </c>
      <c r="P7" s="4" t="n">
        <v>4717</v>
      </c>
      <c r="Q7" s="4" t="n">
        <v>202</v>
      </c>
      <c r="R7" s="5" t="n">
        <f aca="false">IFERROR(P7/B7*100000,"")</f>
        <v>443.016040430262</v>
      </c>
      <c r="S7" s="5" t="n">
        <f aca="false">IFERROR(P7/I7,"")</f>
        <v>17.1250158833887</v>
      </c>
    </row>
    <row r="8" customFormat="false" ht="15" hidden="false" customHeight="true" outlineLevel="0" collapsed="false">
      <c r="A8" s="3" t="s">
        <v>25</v>
      </c>
      <c r="B8" s="4" t="n">
        <v>560758</v>
      </c>
      <c r="C8" s="5" t="n">
        <v>76.337</v>
      </c>
      <c r="D8" s="4" t="n">
        <v>67970.1</v>
      </c>
      <c r="E8" s="6" t="n">
        <v>7.4</v>
      </c>
      <c r="F8" s="6" t="n">
        <v>29.2459492330025</v>
      </c>
      <c r="G8" s="6" t="n">
        <v>18.6306749078925</v>
      </c>
      <c r="H8" s="6" t="n">
        <v>33.9105630825037</v>
      </c>
      <c r="I8" s="5" t="n">
        <v>163.999</v>
      </c>
      <c r="J8" s="5" t="n">
        <v>105.505052301859</v>
      </c>
      <c r="K8" s="7" t="n">
        <v>7.95</v>
      </c>
      <c r="L8" s="7" t="n">
        <v>9.87</v>
      </c>
      <c r="M8" s="7" t="n">
        <f aca="false">L8-K8</f>
        <v>1.92</v>
      </c>
      <c r="N8" s="4" t="n">
        <v>222615</v>
      </c>
      <c r="O8" s="5" t="n">
        <f aca="false">IFERROR(N8*1000/B8,"")</f>
        <v>396.989432161467</v>
      </c>
      <c r="P8" s="4" t="n">
        <v>2405</v>
      </c>
      <c r="Q8" s="4" t="n">
        <v>356</v>
      </c>
      <c r="R8" s="5" t="n">
        <f aca="false">IFERROR(P8/B8*100000,"")</f>
        <v>428.883760909341</v>
      </c>
      <c r="S8" s="5" t="n">
        <f aca="false">IFERROR(P8/I8,"")</f>
        <v>14.6647235653876</v>
      </c>
    </row>
    <row r="9" customFormat="false" ht="15" hidden="false" customHeight="true" outlineLevel="0" collapsed="false">
      <c r="A9" s="3" t="s">
        <v>26</v>
      </c>
      <c r="B9" s="4" t="n">
        <v>1050134</v>
      </c>
      <c r="C9" s="5" t="n">
        <v>68.111</v>
      </c>
      <c r="D9" s="4" t="n">
        <v>83656.9</v>
      </c>
      <c r="E9" s="6" t="n">
        <v>5.8</v>
      </c>
      <c r="F9" s="6" t="n">
        <v>26.931801084433</v>
      </c>
      <c r="G9" s="6" t="n">
        <v>16.8748940611389</v>
      </c>
      <c r="H9" s="6" t="n">
        <v>34.7793417489299</v>
      </c>
      <c r="I9" s="5" t="n">
        <v>282.82</v>
      </c>
      <c r="J9" s="5" t="n">
        <v>186.837524557516</v>
      </c>
      <c r="K9" s="7" t="n">
        <v>7.08</v>
      </c>
      <c r="L9" s="7" t="n">
        <v>9.09</v>
      </c>
      <c r="M9" s="7" t="n">
        <f aca="false">L9-K9</f>
        <v>2.01</v>
      </c>
      <c r="N9" s="4" t="n">
        <v>348587</v>
      </c>
      <c r="O9" s="5" t="n">
        <f aca="false">IFERROR(N9*1000/B9,"")</f>
        <v>331.945256510122</v>
      </c>
      <c r="P9" s="4" t="n">
        <v>3757</v>
      </c>
      <c r="Q9" s="4" t="n">
        <v>630</v>
      </c>
      <c r="R9" s="5" t="n">
        <f aca="false">IFERROR(P9/B9*100000,"")</f>
        <v>357.763866325631</v>
      </c>
      <c r="S9" s="5" t="n">
        <f aca="false">IFERROR(P9/I9,"")</f>
        <v>13.284067604837</v>
      </c>
    </row>
    <row r="10" customFormat="false" ht="15" hidden="false" customHeight="true" outlineLevel="0" collapsed="false">
      <c r="A10" s="3" t="s">
        <v>27</v>
      </c>
      <c r="B10" s="4" t="n">
        <v>1107812</v>
      </c>
      <c r="C10" s="5" t="n">
        <v>73.051</v>
      </c>
      <c r="D10" s="4" t="n">
        <v>80599.2</v>
      </c>
      <c r="E10" s="6" t="n">
        <v>5.5</v>
      </c>
      <c r="F10" s="6" t="n">
        <v>26.4582799247526</v>
      </c>
      <c r="G10" s="6" t="n">
        <v>17.1765606438638</v>
      </c>
      <c r="H10" s="6" t="n">
        <v>34.0614452953551</v>
      </c>
      <c r="I10" s="5" t="n">
        <v>293.108</v>
      </c>
      <c r="J10" s="5" t="n">
        <v>189.034736469789</v>
      </c>
      <c r="K10" s="7" t="n">
        <v>8.69</v>
      </c>
      <c r="L10" s="7" t="n">
        <v>10.82</v>
      </c>
      <c r="M10" s="7" t="n">
        <f aca="false">L10-K10</f>
        <v>2.13</v>
      </c>
      <c r="N10" s="4" t="n">
        <v>332034</v>
      </c>
      <c r="O10" s="5" t="n">
        <f aca="false">IFERROR(N10*1000/B10,"")</f>
        <v>299.720530198265</v>
      </c>
      <c r="P10" s="4" t="n">
        <v>5013</v>
      </c>
      <c r="Q10" s="4" t="n">
        <v>730</v>
      </c>
      <c r="R10" s="5" t="n">
        <f aca="false">IFERROR(P10/B10*100000,"")</f>
        <v>452.513603391189</v>
      </c>
      <c r="S10" s="5" t="n">
        <f aca="false">IFERROR(P10/I10,"")</f>
        <v>17.1029108724429</v>
      </c>
    </row>
    <row r="11" customFormat="false" ht="15" hidden="false" customHeight="true" outlineLevel="0" collapsed="false">
      <c r="A11" s="3" t="s">
        <v>28</v>
      </c>
      <c r="B11" s="4" t="n">
        <v>8766594</v>
      </c>
      <c r="C11" s="5" t="n">
        <v>102.292</v>
      </c>
      <c r="D11" s="4" t="n">
        <v>130556.1</v>
      </c>
      <c r="E11" s="6" t="n">
        <v>4.3</v>
      </c>
      <c r="F11" s="6" t="n">
        <v>26.1017448737788</v>
      </c>
      <c r="G11" s="6" t="n">
        <v>17.6007922803315</v>
      </c>
      <c r="H11" s="6" t="n">
        <v>34.786683598823</v>
      </c>
      <c r="I11" s="5" t="n">
        <v>2288.234</v>
      </c>
      <c r="J11" s="5" t="n">
        <v>2887.93444623759</v>
      </c>
      <c r="K11" s="7" t="n">
        <v>8.06</v>
      </c>
      <c r="L11" s="7" t="n">
        <v>11.06</v>
      </c>
      <c r="M11" s="7" t="n">
        <f aca="false">L11-K11</f>
        <v>3</v>
      </c>
      <c r="N11" s="4" t="n">
        <v>3676825</v>
      </c>
      <c r="O11" s="5" t="n">
        <f aca="false">IFERROR(N11*1000/B11,"")</f>
        <v>419.413172322113</v>
      </c>
      <c r="P11" s="4" t="n">
        <v>29875</v>
      </c>
      <c r="Q11" s="4" t="n">
        <v>1396</v>
      </c>
      <c r="R11" s="5" t="n">
        <f aca="false">IFERROR(P11/B11*100000,"")</f>
        <v>340.78229241596</v>
      </c>
      <c r="S11" s="5" t="n">
        <f aca="false">IFERROR(P11/I11,"")</f>
        <v>13.0559199802118</v>
      </c>
    </row>
    <row r="12" customFormat="false" ht="15" hidden="false" customHeight="true" outlineLevel="0" collapsed="false">
      <c r="A12" s="3" t="s">
        <v>29</v>
      </c>
      <c r="B12" s="4" t="n">
        <v>685693</v>
      </c>
      <c r="C12" s="5" t="n">
        <v>73.365</v>
      </c>
      <c r="D12" s="4" t="n">
        <v>67171.3</v>
      </c>
      <c r="E12" s="6" t="n">
        <v>6.3</v>
      </c>
      <c r="F12" s="6" t="n">
        <v>28.8729795987417</v>
      </c>
      <c r="G12" s="6" t="n">
        <v>18.8795860538171</v>
      </c>
      <c r="H12" s="6" t="n">
        <v>34.7737214162947</v>
      </c>
      <c r="I12" s="5" t="n">
        <v>197.98</v>
      </c>
      <c r="J12" s="5" t="n">
        <v>119.962918577532</v>
      </c>
      <c r="K12" s="7" t="n">
        <v>7.84</v>
      </c>
      <c r="L12" s="7" t="n">
        <v>10.44</v>
      </c>
      <c r="M12" s="7" t="n">
        <f aca="false">L12-K12</f>
        <v>2.6</v>
      </c>
      <c r="N12" s="4" t="n">
        <v>190128</v>
      </c>
      <c r="O12" s="5" t="n">
        <f aca="false">IFERROR(N12*1000/B12,"")</f>
        <v>277.278607190098</v>
      </c>
      <c r="P12" s="4" t="n">
        <v>3515</v>
      </c>
      <c r="Q12" s="4" t="n">
        <v>232</v>
      </c>
      <c r="R12" s="5" t="n">
        <f aca="false">IFERROR(P12/B12*100000,"")</f>
        <v>512.620079248293</v>
      </c>
      <c r="S12" s="5" t="n">
        <f aca="false">IFERROR(P12/I12,"")</f>
        <v>17.7543186180422</v>
      </c>
    </row>
    <row r="13" customFormat="false" ht="15" hidden="false" customHeight="true" outlineLevel="0" collapsed="false">
      <c r="A13" s="3" t="s">
        <v>30</v>
      </c>
      <c r="B13" s="4" t="n">
        <v>1073981</v>
      </c>
      <c r="C13" s="5" t="n">
        <v>68.364</v>
      </c>
      <c r="D13" s="4" t="n">
        <v>80779</v>
      </c>
      <c r="E13" s="6" t="n">
        <v>8.5</v>
      </c>
      <c r="F13" s="6" t="n">
        <v>26.4989790322175</v>
      </c>
      <c r="G13" s="6" t="n">
        <v>16.5260837947785</v>
      </c>
      <c r="H13" s="6" t="n">
        <v>34.8388812570361</v>
      </c>
      <c r="I13" s="5" t="n">
        <v>284.594</v>
      </c>
      <c r="J13" s="5" t="n">
        <v>225.923869899409</v>
      </c>
      <c r="K13" s="7" t="n">
        <v>7.52</v>
      </c>
      <c r="L13" s="7" t="n">
        <v>10.7</v>
      </c>
      <c r="M13" s="7" t="n">
        <f aca="false">L13-K13</f>
        <v>3.18</v>
      </c>
      <c r="N13" s="4" t="n">
        <v>389201</v>
      </c>
      <c r="O13" s="5" t="n">
        <f aca="false">IFERROR(N13*1000/B13,"")</f>
        <v>362.390954774805</v>
      </c>
      <c r="P13" s="4" t="n">
        <v>3907</v>
      </c>
      <c r="Q13" s="4" t="n">
        <v>212</v>
      </c>
      <c r="R13" s="5" t="n">
        <f aca="false">IFERROR(P13/B13*100000,"")</f>
        <v>363.786696412693</v>
      </c>
      <c r="S13" s="5" t="n">
        <f aca="false">IFERROR(P13/I13,"")</f>
        <v>13.7283287771351</v>
      </c>
    </row>
    <row r="14" customFormat="false" ht="15" hidden="false" customHeight="true" outlineLevel="0" collapsed="false">
      <c r="A14" s="3" t="s">
        <v>31</v>
      </c>
      <c r="B14" s="4" t="n">
        <v>857847</v>
      </c>
      <c r="C14" s="5" t="n">
        <v>73.891</v>
      </c>
      <c r="D14" s="4" t="n">
        <v>75020.4</v>
      </c>
      <c r="E14" s="6" t="n">
        <v>7.3</v>
      </c>
      <c r="F14" s="6" t="n">
        <v>27.2250179810619</v>
      </c>
      <c r="G14" s="6" t="n">
        <v>18.2568686490715</v>
      </c>
      <c r="H14" s="6" t="n">
        <v>34.6502188676354</v>
      </c>
      <c r="I14" s="5" t="n">
        <v>233.549</v>
      </c>
      <c r="J14" s="5" t="n">
        <v>140.079151936098</v>
      </c>
      <c r="K14" s="7" t="n">
        <v>8.25</v>
      </c>
      <c r="L14" s="7" t="n">
        <v>11.19</v>
      </c>
      <c r="M14" s="7" t="n">
        <f aca="false">L14-K14</f>
        <v>2.94</v>
      </c>
      <c r="N14" s="4" t="n">
        <v>265624</v>
      </c>
      <c r="O14" s="5" t="n">
        <f aca="false">IFERROR(N14*1000/B14,"")</f>
        <v>309.640297162548</v>
      </c>
      <c r="P14" s="4" t="n">
        <v>3015</v>
      </c>
      <c r="Q14" s="4" t="n">
        <v>914</v>
      </c>
      <c r="R14" s="5" t="n">
        <f aca="false">IFERROR(P14/B14*100000,"")</f>
        <v>351.461274562947</v>
      </c>
      <c r="S14" s="5" t="n">
        <f aca="false">IFERROR(P14/I14,"")</f>
        <v>12.9094965082274</v>
      </c>
    </row>
    <row r="15" customFormat="false" ht="15" hidden="false" customHeight="true" outlineLevel="0" collapsed="false">
      <c r="A15" s="3" t="s">
        <v>32</v>
      </c>
      <c r="B15" s="4" t="n">
        <v>946010</v>
      </c>
      <c r="C15" s="5" t="n">
        <v>67.008</v>
      </c>
      <c r="D15" s="4" t="n">
        <v>67436.1</v>
      </c>
      <c r="E15" s="6" t="n">
        <v>7.2</v>
      </c>
      <c r="F15" s="6" t="n">
        <v>25.5773194786524</v>
      </c>
      <c r="G15" s="6" t="n">
        <v>16.381856428579</v>
      </c>
      <c r="H15" s="6" t="n">
        <v>34.7532217541245</v>
      </c>
      <c r="I15" s="5" t="n">
        <v>241.964</v>
      </c>
      <c r="J15" s="5" t="n">
        <v>139.918420880732</v>
      </c>
      <c r="K15" s="7" t="n">
        <v>8.24</v>
      </c>
      <c r="L15" s="7" t="n">
        <v>11.21</v>
      </c>
      <c r="M15" s="7" t="n">
        <f aca="false">L15-K15</f>
        <v>2.97</v>
      </c>
      <c r="N15" s="4" t="n">
        <v>246407</v>
      </c>
      <c r="O15" s="5" t="n">
        <f aca="false">IFERROR(N15*1000/B15,"")</f>
        <v>260.469762476084</v>
      </c>
      <c r="P15" s="4" t="n">
        <v>5366</v>
      </c>
      <c r="Q15" s="4" t="n">
        <v>391</v>
      </c>
      <c r="R15" s="5" t="n">
        <f aca="false">IFERROR(P15/B15*100000,"")</f>
        <v>567.224447944525</v>
      </c>
      <c r="S15" s="5" t="n">
        <f aca="false">IFERROR(P15/I15,"")</f>
        <v>22.1768527549553</v>
      </c>
    </row>
    <row r="16" customFormat="false" ht="15" hidden="false" customHeight="true" outlineLevel="0" collapsed="false">
      <c r="A16" s="3" t="s">
        <v>33</v>
      </c>
      <c r="B16" s="4" t="n">
        <v>1189685</v>
      </c>
      <c r="C16" s="5" t="n">
        <v>68.849</v>
      </c>
      <c r="D16" s="4" t="n">
        <v>79311.1</v>
      </c>
      <c r="E16" s="6" t="n">
        <v>6.4</v>
      </c>
      <c r="F16" s="6" t="n">
        <v>28.3668365996041</v>
      </c>
      <c r="G16" s="6" t="n">
        <v>18.9211429916322</v>
      </c>
      <c r="H16" s="6" t="n">
        <v>34.9919963527684</v>
      </c>
      <c r="I16" s="5" t="n">
        <v>337.476</v>
      </c>
      <c r="J16" s="5" t="n">
        <v>236.543445353506</v>
      </c>
      <c r="K16" s="7" t="n">
        <v>8.06</v>
      </c>
      <c r="L16" s="7" t="n">
        <v>10.48</v>
      </c>
      <c r="M16" s="7" t="n">
        <f aca="false">L16-K16</f>
        <v>2.42</v>
      </c>
      <c r="N16" s="4" t="n">
        <v>394718</v>
      </c>
      <c r="O16" s="5" t="n">
        <f aca="false">IFERROR(N16*1000/B16,"")</f>
        <v>331.783623396109</v>
      </c>
      <c r="P16" s="4" t="n">
        <v>4426</v>
      </c>
      <c r="Q16" s="4" t="n">
        <v>358</v>
      </c>
      <c r="R16" s="5" t="n">
        <f aca="false">IFERROR(P16/B16*100000,"")</f>
        <v>372.031251970059</v>
      </c>
      <c r="S16" s="5" t="n">
        <f aca="false">IFERROR(P16/I16,"")</f>
        <v>13.1150066967725</v>
      </c>
    </row>
    <row r="17" customFormat="false" ht="15" hidden="false" customHeight="true" outlineLevel="0" collapsed="false">
      <c r="A17" s="3" t="s">
        <v>34</v>
      </c>
      <c r="B17" s="4" t="n">
        <v>1455911</v>
      </c>
      <c r="C17" s="5" t="n">
        <v>67.621</v>
      </c>
      <c r="D17" s="4" t="n">
        <v>90044.1</v>
      </c>
      <c r="E17" s="6" t="n">
        <v>5.8</v>
      </c>
      <c r="F17" s="6" t="n">
        <v>27.0675886094686</v>
      </c>
      <c r="G17" s="6" t="n">
        <v>17.6615191450576</v>
      </c>
      <c r="H17" s="6" t="n">
        <v>35.3341433951943</v>
      </c>
      <c r="I17" s="5" t="n">
        <v>394.08</v>
      </c>
      <c r="J17" s="5" t="n">
        <v>323.317867598665</v>
      </c>
      <c r="K17" s="7" t="n">
        <v>7.85</v>
      </c>
      <c r="L17" s="7" t="n">
        <v>10.01</v>
      </c>
      <c r="M17" s="7" t="n">
        <f aca="false">L17-K17</f>
        <v>2.16</v>
      </c>
      <c r="N17" s="4" t="n">
        <v>487081</v>
      </c>
      <c r="O17" s="5" t="n">
        <f aca="false">IFERROR(N17*1000/B17,"")</f>
        <v>334.554103925309</v>
      </c>
      <c r="P17" s="4" t="n">
        <v>5178</v>
      </c>
      <c r="Q17" s="4" t="n">
        <v>247</v>
      </c>
      <c r="R17" s="5" t="n">
        <f aca="false">IFERROR(P17/B17*100000,"")</f>
        <v>355.653607947189</v>
      </c>
      <c r="S17" s="5" t="n">
        <f aca="false">IFERROR(P17/I17,"")</f>
        <v>13.1394640682095</v>
      </c>
    </row>
    <row r="18" customFormat="false" ht="15" hidden="false" customHeight="true" outlineLevel="0" collapsed="false">
      <c r="A18" s="3" t="s">
        <v>35</v>
      </c>
      <c r="B18" s="4" t="n">
        <v>1179301</v>
      </c>
      <c r="C18" s="5" t="n">
        <v>71.304</v>
      </c>
      <c r="D18" s="4" t="n">
        <v>81665.8</v>
      </c>
      <c r="E18" s="6" t="n">
        <v>6.1</v>
      </c>
      <c r="F18" s="6" t="n">
        <v>27.4307407523609</v>
      </c>
      <c r="G18" s="6" t="n">
        <v>18.0210989391173</v>
      </c>
      <c r="H18" s="6" t="n">
        <v>33.5850039096204</v>
      </c>
      <c r="I18" s="5" t="n">
        <v>323.491</v>
      </c>
      <c r="J18" s="5" t="n">
        <v>218.359597213513</v>
      </c>
      <c r="K18" s="7" t="n">
        <v>7.86</v>
      </c>
      <c r="L18" s="7" t="n">
        <v>10.8</v>
      </c>
      <c r="M18" s="7" t="n">
        <f aca="false">L18-K18</f>
        <v>2.94</v>
      </c>
      <c r="N18" s="4" t="n">
        <v>495808</v>
      </c>
      <c r="O18" s="5" t="n">
        <f aca="false">IFERROR(N18*1000/B18,"")</f>
        <v>420.425319744493</v>
      </c>
      <c r="P18" s="4" t="n">
        <v>4507</v>
      </c>
      <c r="Q18" s="4" t="n">
        <v>382</v>
      </c>
      <c r="R18" s="5" t="n">
        <f aca="false">IFERROR(P18/B18*100000,"")</f>
        <v>382.175542969946</v>
      </c>
      <c r="S18" s="5" t="n">
        <f aca="false">IFERROR(P18/I18,"")</f>
        <v>13.9323814263766</v>
      </c>
    </row>
    <row r="19" customFormat="false" ht="15" hidden="false" customHeight="true" outlineLevel="0" collapsed="false">
      <c r="A19" s="3" t="s">
        <v>36</v>
      </c>
      <c r="B19" s="4" t="n">
        <v>13258262</v>
      </c>
      <c r="C19" s="5" t="n">
        <v>205.291</v>
      </c>
      <c r="D19" s="4" t="n">
        <v>196824.5</v>
      </c>
      <c r="E19" s="6" t="n">
        <v>3.8</v>
      </c>
      <c r="F19" s="6" t="n">
        <v>24.06203769393</v>
      </c>
      <c r="G19" s="6" t="n">
        <v>16.9478925669141</v>
      </c>
      <c r="H19" s="6" t="n">
        <v>32.0946972151255</v>
      </c>
      <c r="I19" s="5" t="n">
        <v>3190.208</v>
      </c>
      <c r="J19" s="5" t="n">
        <v>5199.97546594608</v>
      </c>
      <c r="K19" s="7" t="n">
        <v>8.58</v>
      </c>
      <c r="L19" s="7" t="n">
        <v>11.85</v>
      </c>
      <c r="M19" s="7" t="n">
        <f aca="false">L19-K19</f>
        <v>3.27</v>
      </c>
      <c r="N19" s="4" t="n">
        <v>21622238</v>
      </c>
      <c r="O19" s="5" t="n">
        <f aca="false">IFERROR(N19*1000/B19,"")</f>
        <v>1630.85010689938</v>
      </c>
      <c r="P19" s="4" t="n">
        <v>27805</v>
      </c>
      <c r="Q19" s="4" t="n">
        <v>1031</v>
      </c>
      <c r="R19" s="5" t="n">
        <f aca="false">IFERROR(P19/B19*100000,"")</f>
        <v>209.718287359233</v>
      </c>
      <c r="S19" s="5" t="n">
        <f aca="false">IFERROR(P19/I19,"")</f>
        <v>8.71573264188417</v>
      </c>
    </row>
    <row r="20" customFormat="false" ht="15" hidden="false" customHeight="true" outlineLevel="0" collapsed="false">
      <c r="A20" s="3" t="s">
        <v>37</v>
      </c>
      <c r="B20" s="4" t="n">
        <v>518644</v>
      </c>
      <c r="C20" s="5" t="n">
        <v>82.851</v>
      </c>
      <c r="D20" s="4" t="n">
        <v>85392.4</v>
      </c>
      <c r="E20" s="6" t="n">
        <v>7.3</v>
      </c>
      <c r="F20" s="6" t="n">
        <v>36.4988315684747</v>
      </c>
      <c r="G20" s="6" t="n">
        <v>24.6612319818604</v>
      </c>
      <c r="H20" s="6" t="n">
        <v>35.3023521798673</v>
      </c>
      <c r="I20" s="5" t="n">
        <v>189.299</v>
      </c>
      <c r="J20" s="5" t="n">
        <v>128.888794782921</v>
      </c>
      <c r="K20" s="7" t="n">
        <v>7.88</v>
      </c>
      <c r="L20" s="7" t="n">
        <v>10.22</v>
      </c>
      <c r="M20" s="7" t="n">
        <f aca="false">L20-K20</f>
        <v>2.34</v>
      </c>
      <c r="N20" s="4" t="n">
        <v>202323</v>
      </c>
      <c r="O20" s="5" t="n">
        <f aca="false">IFERROR(N20*1000/B20,"")</f>
        <v>390.099952954242</v>
      </c>
      <c r="P20" s="4" t="n">
        <v>2363</v>
      </c>
      <c r="Q20" s="4" t="n">
        <v>380</v>
      </c>
      <c r="R20" s="5" t="n">
        <f aca="false">IFERROR(P20/B20*100000,"")</f>
        <v>455.611170668127</v>
      </c>
      <c r="S20" s="5" t="n">
        <f aca="false">IFERROR(P20/I20,"")</f>
        <v>12.4828974268221</v>
      </c>
    </row>
    <row r="21" customFormat="false" ht="15" hidden="false" customHeight="true" outlineLevel="0" collapsed="false">
      <c r="A21" s="3" t="s">
        <v>38</v>
      </c>
      <c r="B21" s="4" t="n">
        <v>714391</v>
      </c>
      <c r="C21" s="5" t="n">
        <v>90.25</v>
      </c>
      <c r="D21" s="4" t="n">
        <v>103347.6</v>
      </c>
      <c r="E21" s="6" t="n">
        <v>9.4</v>
      </c>
      <c r="F21" s="6" t="n">
        <v>33.9872702763613</v>
      </c>
      <c r="G21" s="6" t="n">
        <v>22.1431960928959</v>
      </c>
      <c r="H21" s="6" t="n">
        <v>35.2752819706832</v>
      </c>
      <c r="I21" s="5" t="n">
        <v>242.802</v>
      </c>
      <c r="J21" s="5" t="n">
        <v>167.939623103746</v>
      </c>
      <c r="K21" s="7" t="n">
        <v>8.65</v>
      </c>
      <c r="L21" s="7" t="n">
        <v>11.16</v>
      </c>
      <c r="M21" s="7" t="n">
        <f aca="false">L21-K21</f>
        <v>2.51</v>
      </c>
      <c r="N21" s="4" t="n">
        <v>291854</v>
      </c>
      <c r="O21" s="5" t="n">
        <f aca="false">IFERROR(N21*1000/B21,"")</f>
        <v>408.53538188471</v>
      </c>
      <c r="P21" s="4" t="n">
        <v>3632</v>
      </c>
      <c r="Q21" s="4" t="n">
        <v>689</v>
      </c>
      <c r="R21" s="5" t="n">
        <f aca="false">IFERROR(P21/B21*100000,"")</f>
        <v>508.405061093995</v>
      </c>
      <c r="S21" s="5" t="n">
        <f aca="false">IFERROR(P21/I21,"")</f>
        <v>14.9586906203409</v>
      </c>
    </row>
    <row r="22" customFormat="false" ht="15" hidden="false" customHeight="true" outlineLevel="0" collapsed="false">
      <c r="A22" s="3" t="s">
        <v>39</v>
      </c>
      <c r="B22" s="4" t="n">
        <v>989021</v>
      </c>
      <c r="C22" s="5" t="n">
        <v>85.588</v>
      </c>
      <c r="D22" s="4" t="n">
        <v>101654.1</v>
      </c>
      <c r="E22" s="6" t="n">
        <v>7.6</v>
      </c>
      <c r="F22" s="6" t="n">
        <v>33.2258870135215</v>
      </c>
      <c r="G22" s="6" t="n">
        <v>20.9639633536598</v>
      </c>
      <c r="H22" s="6" t="n">
        <v>34.8142595048593</v>
      </c>
      <c r="I22" s="5" t="n">
        <v>328.611</v>
      </c>
      <c r="J22" s="5" t="n">
        <v>263.119427260367</v>
      </c>
      <c r="K22" s="7" t="n">
        <v>5.38</v>
      </c>
      <c r="L22" s="7" t="n">
        <v>6.34</v>
      </c>
      <c r="M22" s="7" t="n">
        <f aca="false">L22-K22</f>
        <v>0.96</v>
      </c>
      <c r="N22" s="4" t="n">
        <v>405581</v>
      </c>
      <c r="O22" s="5" t="n">
        <f aca="false">IFERROR(N22*1000/B22,"")</f>
        <v>410.083304601217</v>
      </c>
      <c r="P22" s="4" t="n">
        <v>3544</v>
      </c>
      <c r="Q22" s="4" t="n">
        <v>505</v>
      </c>
      <c r="R22" s="5" t="n">
        <f aca="false">IFERROR(P22/B22*100000,"")</f>
        <v>358.334150639875</v>
      </c>
      <c r="S22" s="5" t="n">
        <f aca="false">IFERROR(P22/I22,"")</f>
        <v>10.7847880929123</v>
      </c>
    </row>
    <row r="23" customFormat="false" ht="15" hidden="false" customHeight="true" outlineLevel="0" collapsed="false">
      <c r="A23" s="3" t="s">
        <v>40</v>
      </c>
      <c r="B23" s="4" t="n">
        <v>1114639</v>
      </c>
      <c r="C23" s="5" t="n">
        <v>72.322</v>
      </c>
      <c r="D23" s="4" t="n">
        <v>82371.7</v>
      </c>
      <c r="E23" s="6" t="n">
        <v>7.3</v>
      </c>
      <c r="F23" s="6" t="n">
        <v>29.0217729686473</v>
      </c>
      <c r="G23" s="6" t="n">
        <v>18.3550010362099</v>
      </c>
      <c r="H23" s="6" t="n">
        <v>34.6958945640241</v>
      </c>
      <c r="I23" s="5" t="n">
        <v>323.488</v>
      </c>
      <c r="J23" s="5" t="n">
        <v>228.683987156439</v>
      </c>
      <c r="K23" s="7" t="n">
        <v>8.21</v>
      </c>
      <c r="L23" s="7" t="n">
        <v>11.19</v>
      </c>
      <c r="M23" s="7" t="n">
        <f aca="false">L23-K23</f>
        <v>2.98</v>
      </c>
      <c r="N23" s="4" t="n">
        <v>400614</v>
      </c>
      <c r="O23" s="5" t="n">
        <f aca="false">IFERROR(N23*1000/B23,"")</f>
        <v>359.411432759844</v>
      </c>
      <c r="P23" s="4" t="n">
        <v>4489</v>
      </c>
      <c r="Q23" s="4" t="n">
        <v>839</v>
      </c>
      <c r="R23" s="5" t="n">
        <f aca="false">IFERROR(P23/B23*100000,"")</f>
        <v>402.731287887827</v>
      </c>
      <c r="S23" s="5" t="n">
        <f aca="false">IFERROR(P23/I23,"")</f>
        <v>13.8768671480859</v>
      </c>
    </row>
    <row r="24" customFormat="false" ht="15" hidden="false" customHeight="true" outlineLevel="0" collapsed="false">
      <c r="A24" s="3" t="s">
        <v>41</v>
      </c>
      <c r="B24" s="4" t="n">
        <v>1033128</v>
      </c>
      <c r="C24" s="5" t="n">
        <v>76.658</v>
      </c>
      <c r="D24" s="4" t="n">
        <v>84488.1</v>
      </c>
      <c r="E24" s="6" t="n">
        <v>8.1</v>
      </c>
      <c r="F24" s="6" t="n">
        <v>30.6283442129146</v>
      </c>
      <c r="G24" s="6" t="n">
        <v>21.5949040196375</v>
      </c>
      <c r="H24" s="6" t="n">
        <v>33.4170882952624</v>
      </c>
      <c r="I24" s="5" t="n">
        <v>316.43</v>
      </c>
      <c r="J24" s="5" t="n">
        <v>251.46924694933</v>
      </c>
      <c r="K24" s="7" t="n">
        <v>7.12</v>
      </c>
      <c r="L24" s="7" t="n">
        <v>9.36</v>
      </c>
      <c r="M24" s="7" t="n">
        <f aca="false">L24-K24</f>
        <v>2.24</v>
      </c>
      <c r="N24" s="4" t="n">
        <v>463921</v>
      </c>
      <c r="O24" s="5" t="n">
        <f aca="false">IFERROR(N24*1000/B24,"")</f>
        <v>449.045036045872</v>
      </c>
      <c r="P24" s="4" t="n">
        <v>5096</v>
      </c>
      <c r="Q24" s="4" t="n">
        <v>560</v>
      </c>
      <c r="R24" s="5" t="n">
        <f aca="false">IFERROR(P24/B24*100000,"")</f>
        <v>493.259305720104</v>
      </c>
      <c r="S24" s="5" t="n">
        <f aca="false">IFERROR(P24/I24,"")</f>
        <v>16.1046676990172</v>
      </c>
    </row>
    <row r="25" customFormat="false" ht="15" hidden="false" customHeight="true" outlineLevel="0" collapsed="false">
      <c r="A25" s="3" t="s">
        <v>42</v>
      </c>
      <c r="B25" s="4" t="n">
        <v>2057708</v>
      </c>
      <c r="C25" s="5" t="n">
        <v>75.751</v>
      </c>
      <c r="D25" s="4" t="n">
        <v>103750.3</v>
      </c>
      <c r="E25" s="6" t="n">
        <v>4.6</v>
      </c>
      <c r="F25" s="6" t="n">
        <v>30.8783364792283</v>
      </c>
      <c r="G25" s="6" t="n">
        <v>20.4347750020897</v>
      </c>
      <c r="H25" s="6" t="n">
        <v>35.5928063755525</v>
      </c>
      <c r="I25" s="5" t="n">
        <v>635.386</v>
      </c>
      <c r="J25" s="5" t="n">
        <v>690.249677947475</v>
      </c>
      <c r="K25" s="7" t="n">
        <v>7.56</v>
      </c>
      <c r="L25" s="7" t="n">
        <v>10.14</v>
      </c>
      <c r="M25" s="7" t="n">
        <f aca="false">L25-K25</f>
        <v>2.58</v>
      </c>
      <c r="N25" s="4" t="n">
        <v>439702</v>
      </c>
      <c r="O25" s="5" t="n">
        <f aca="false">IFERROR(N25*1000/B25,"")</f>
        <v>213.685323670803</v>
      </c>
      <c r="P25" s="4" t="n">
        <v>2653</v>
      </c>
      <c r="Q25" s="4" t="n">
        <v>358</v>
      </c>
      <c r="R25" s="5" t="n">
        <f aca="false">IFERROR(P25/B25*100000,"")</f>
        <v>128.92985788071</v>
      </c>
      <c r="S25" s="5" t="n">
        <f aca="false">IFERROR(P25/I25,"")</f>
        <v>4.17541462984705</v>
      </c>
    </row>
    <row r="26" customFormat="false" ht="15" hidden="false" customHeight="true" outlineLevel="0" collapsed="false">
      <c r="A26" s="3" t="s">
        <v>43</v>
      </c>
      <c r="B26" s="4" t="n">
        <v>650920</v>
      </c>
      <c r="C26" s="5" t="n">
        <v>109.053</v>
      </c>
      <c r="D26" s="4" t="n">
        <v>134402.1</v>
      </c>
      <c r="E26" s="6" t="n">
        <v>5.7</v>
      </c>
      <c r="F26" s="6" t="n">
        <v>34.1390647084127</v>
      </c>
      <c r="G26" s="6" t="n">
        <v>22.7888219750507</v>
      </c>
      <c r="H26" s="6" t="n">
        <v>34.7192193887391</v>
      </c>
      <c r="I26" s="5" t="n">
        <v>222.218</v>
      </c>
      <c r="J26" s="5" t="n">
        <v>183.887010349444</v>
      </c>
      <c r="K26" s="7" t="n">
        <v>8.03</v>
      </c>
      <c r="L26" s="7" t="n">
        <v>10.01</v>
      </c>
      <c r="M26" s="7" t="n">
        <f aca="false">L26-K26</f>
        <v>1.98</v>
      </c>
      <c r="N26" s="4" t="n">
        <v>382088</v>
      </c>
      <c r="O26" s="5" t="n">
        <f aca="false">IFERROR(N26*1000/B26,"")</f>
        <v>586.996865974313</v>
      </c>
      <c r="P26" s="4" t="n">
        <v>2452</v>
      </c>
      <c r="Q26" s="4" t="n">
        <v>263</v>
      </c>
      <c r="R26" s="5" t="n">
        <f aca="false">IFERROR(P26/B26*100000,"")</f>
        <v>376.697597246974</v>
      </c>
      <c r="S26" s="5" t="n">
        <f aca="false">IFERROR(P26/I26,"")</f>
        <v>11.0342096499834</v>
      </c>
    </row>
    <row r="27" customFormat="false" ht="15" hidden="false" customHeight="true" outlineLevel="0" collapsed="false">
      <c r="A27" s="3" t="s">
        <v>44</v>
      </c>
      <c r="B27" s="4" t="n">
        <v>566745</v>
      </c>
      <c r="C27" s="5" t="n">
        <v>67.187</v>
      </c>
      <c r="D27" s="4" t="n">
        <v>82184.2</v>
      </c>
      <c r="E27" s="6" t="n">
        <v>7.7</v>
      </c>
      <c r="F27" s="6" t="n">
        <v>28.379429902337</v>
      </c>
      <c r="G27" s="6" t="n">
        <v>18.7689348825309</v>
      </c>
      <c r="H27" s="6" t="n">
        <v>35.743859790906</v>
      </c>
      <c r="I27" s="5" t="n">
        <v>160.839</v>
      </c>
      <c r="J27" s="5" t="n">
        <v>97.8494960356135</v>
      </c>
      <c r="K27" s="7" t="n">
        <v>7.55</v>
      </c>
      <c r="L27" s="7" t="n">
        <v>10.37</v>
      </c>
      <c r="M27" s="7" t="n">
        <f aca="false">L27-K27</f>
        <v>2.82</v>
      </c>
      <c r="N27" s="4" t="n">
        <v>165252</v>
      </c>
      <c r="O27" s="5" t="n">
        <f aca="false">IFERROR(N27*1000/B27,"")</f>
        <v>291.580869703306</v>
      </c>
      <c r="P27" s="4" t="n">
        <v>1986</v>
      </c>
      <c r="Q27" s="4" t="n">
        <v>525</v>
      </c>
      <c r="R27" s="5" t="n">
        <f aca="false">IFERROR(P27/B27*100000,"")</f>
        <v>350.422147526665</v>
      </c>
      <c r="S27" s="5" t="n">
        <f aca="false">IFERROR(P27/I27,"")</f>
        <v>12.3477514781863</v>
      </c>
    </row>
    <row r="28" customFormat="false" ht="15" hidden="false" customHeight="true" outlineLevel="0" collapsed="false">
      <c r="A28" s="3" t="s">
        <v>45</v>
      </c>
      <c r="B28" s="4" t="n">
        <v>574199</v>
      </c>
      <c r="C28" s="5" t="n">
        <v>66.402</v>
      </c>
      <c r="D28" s="4" t="n">
        <v>68916</v>
      </c>
      <c r="E28" s="6" t="n">
        <v>8.6</v>
      </c>
      <c r="F28" s="6" t="n">
        <v>28.4063538947299</v>
      </c>
      <c r="G28" s="6" t="n">
        <v>19.4770454145688</v>
      </c>
      <c r="H28" s="6" t="n">
        <v>34.6444247651317</v>
      </c>
      <c r="I28" s="5" t="n">
        <v>163.109</v>
      </c>
      <c r="J28" s="5" t="n">
        <v>89.8951078381949</v>
      </c>
      <c r="K28" s="7" t="n">
        <v>7.54</v>
      </c>
      <c r="L28" s="7" t="n">
        <v>10.83</v>
      </c>
      <c r="M28" s="7" t="n">
        <f aca="false">L28-K28</f>
        <v>3.29</v>
      </c>
      <c r="N28" s="4" t="n">
        <v>161272</v>
      </c>
      <c r="O28" s="5" t="n">
        <f aca="false">IFERROR(N28*1000/B28,"")</f>
        <v>280.864299659177</v>
      </c>
      <c r="P28" s="4" t="n">
        <v>2065</v>
      </c>
      <c r="Q28" s="4" t="n">
        <v>276</v>
      </c>
      <c r="R28" s="5" t="n">
        <f aca="false">IFERROR(P28/B28*100000,"")</f>
        <v>359.631416982614</v>
      </c>
      <c r="S28" s="5" t="n">
        <f aca="false">IFERROR(P28/I28,"")</f>
        <v>12.6602456026338</v>
      </c>
    </row>
    <row r="29" customFormat="false" ht="15" hidden="false" customHeight="true" outlineLevel="0" collapsed="false">
      <c r="A29" s="3" t="s">
        <v>46</v>
      </c>
      <c r="B29" s="4" t="n">
        <v>5645943</v>
      </c>
      <c r="C29" s="5" t="n">
        <v>111.807</v>
      </c>
      <c r="D29" s="4" t="n">
        <v>128508.5</v>
      </c>
      <c r="E29" s="6" t="n">
        <v>3.2</v>
      </c>
      <c r="F29" s="6" t="n">
        <v>28.9656661429278</v>
      </c>
      <c r="G29" s="6" t="n">
        <v>19.5097258332222</v>
      </c>
      <c r="H29" s="6" t="n">
        <v>33.1730060625507</v>
      </c>
      <c r="I29" s="5" t="n">
        <v>1635.385</v>
      </c>
      <c r="J29" s="5" t="n">
        <v>2202.10389181788</v>
      </c>
      <c r="K29" s="7" t="n">
        <v>7.41</v>
      </c>
      <c r="L29" s="7" t="n">
        <v>9.97</v>
      </c>
      <c r="M29" s="7" t="n">
        <f aca="false">L29-K29</f>
        <v>2.56</v>
      </c>
      <c r="N29" s="4" t="n">
        <v>5503306</v>
      </c>
      <c r="O29" s="5" t="n">
        <f aca="false">IFERROR(N29*1000/B29,"")</f>
        <v>974.736372648466</v>
      </c>
      <c r="P29" s="4" t="n">
        <v>17595</v>
      </c>
      <c r="Q29" s="4" t="n">
        <v>664</v>
      </c>
      <c r="R29" s="5" t="n">
        <f aca="false">IFERROR(P29/B29*100000,"")</f>
        <v>311.639703057576</v>
      </c>
      <c r="S29" s="5" t="n">
        <f aca="false">IFERROR(P29/I29,"")</f>
        <v>10.758934440514</v>
      </c>
    </row>
    <row r="30" customFormat="false" ht="15" hidden="false" customHeight="true" outlineLevel="0" collapsed="false">
      <c r="A30" s="3" t="s">
        <v>47</v>
      </c>
      <c r="B30" s="4" t="n">
        <v>501038</v>
      </c>
      <c r="C30" s="5" t="n">
        <v>72.379</v>
      </c>
      <c r="D30" s="4" t="n">
        <v>71194.4</v>
      </c>
      <c r="E30" s="6" t="n">
        <v>7.8</v>
      </c>
      <c r="F30" s="6" t="n">
        <v>28.3585276965021</v>
      </c>
      <c r="G30" s="6" t="n">
        <v>19.2256874728065</v>
      </c>
      <c r="H30" s="6" t="n">
        <v>35.9423916160279</v>
      </c>
      <c r="I30" s="5" t="n">
        <v>142.087</v>
      </c>
      <c r="J30" s="5" t="n">
        <v>109.319883173366</v>
      </c>
      <c r="K30" s="7" t="n">
        <v>5.7</v>
      </c>
      <c r="L30" s="7" t="n">
        <v>8.35</v>
      </c>
      <c r="M30" s="7" t="n">
        <f aca="false">L30-K30</f>
        <v>2.65</v>
      </c>
      <c r="N30" s="4" t="n">
        <v>62062</v>
      </c>
      <c r="O30" s="5" t="n">
        <f aca="false">IFERROR(N30*1000/B30,"")</f>
        <v>123.866852414388</v>
      </c>
      <c r="P30" s="4" t="n">
        <v>3293</v>
      </c>
      <c r="Q30" s="4" t="n">
        <v>374</v>
      </c>
      <c r="R30" s="5" t="n">
        <f aca="false">IFERROR(P30/B30*100000,"")</f>
        <v>657.235578938125</v>
      </c>
      <c r="S30" s="5" t="n">
        <f aca="false">IFERROR(P30/I30,"")</f>
        <v>23.1759415006299</v>
      </c>
    </row>
    <row r="31" customFormat="false" ht="15" hidden="false" customHeight="true" outlineLevel="0" collapsed="false">
      <c r="A31" s="3" t="s">
        <v>48</v>
      </c>
      <c r="B31" s="4" t="n">
        <v>267376</v>
      </c>
      <c r="C31" s="5" t="n">
        <v>43.287</v>
      </c>
      <c r="D31" s="4" t="n">
        <v>62105.8</v>
      </c>
      <c r="E31" s="6" t="n">
        <v>11.6</v>
      </c>
      <c r="F31" s="6" t="n">
        <v>32.3794955418587</v>
      </c>
      <c r="G31" s="6" t="n">
        <v>21.4951977739214</v>
      </c>
      <c r="H31" s="6" t="n">
        <v>37.0784112253513</v>
      </c>
      <c r="I31" s="5" t="n">
        <v>86.575</v>
      </c>
      <c r="J31" s="5" t="n">
        <v>79.0001329680485</v>
      </c>
      <c r="K31" s="7" t="n">
        <v>8.15</v>
      </c>
      <c r="L31" s="7" t="n">
        <v>9.95</v>
      </c>
      <c r="M31" s="7" t="n">
        <f aca="false">L31-K31</f>
        <v>1.8</v>
      </c>
      <c r="N31" s="4" t="n">
        <v>28709</v>
      </c>
      <c r="O31" s="5" t="n">
        <f aca="false">IFERROR(N31*1000/B31,"")</f>
        <v>107.373137454371</v>
      </c>
      <c r="P31" s="4" t="n">
        <v>1527</v>
      </c>
      <c r="Q31" s="4" t="n">
        <v>154</v>
      </c>
      <c r="R31" s="5" t="n">
        <f aca="false">IFERROR(P31/B31*100000,"")</f>
        <v>571.105858416612</v>
      </c>
      <c r="S31" s="5" t="n">
        <f aca="false">IFERROR(P31/I31,"")</f>
        <v>17.6378862258158</v>
      </c>
    </row>
    <row r="32" customFormat="false" ht="15" hidden="false" customHeight="true" outlineLevel="0" collapsed="false">
      <c r="A32" s="3" t="s">
        <v>49</v>
      </c>
      <c r="B32" s="4" t="n">
        <v>1901113</v>
      </c>
      <c r="C32" s="5" t="n">
        <v>51.403</v>
      </c>
      <c r="D32" s="4" t="n">
        <v>69653.3</v>
      </c>
      <c r="E32" s="6" t="n">
        <v>10.2</v>
      </c>
      <c r="F32" s="6" t="n">
        <v>19.0268016682859</v>
      </c>
      <c r="G32" s="6" t="n">
        <v>14.9509787161521</v>
      </c>
      <c r="H32" s="6" t="n">
        <v>28.7036533472481</v>
      </c>
      <c r="I32" s="5" t="n">
        <v>361.721</v>
      </c>
      <c r="J32" s="5" t="n">
        <v>195.843019583862</v>
      </c>
      <c r="K32" s="7" t="n">
        <v>6.82</v>
      </c>
      <c r="L32" s="7" t="n">
        <v>9.38</v>
      </c>
      <c r="M32" s="7" t="n">
        <f aca="false">L32-K32</f>
        <v>2.56</v>
      </c>
      <c r="N32" s="4" t="n">
        <v>318964</v>
      </c>
      <c r="O32" s="5" t="n">
        <f aca="false">IFERROR(N32*1000/B32,"")</f>
        <v>167.77750717606</v>
      </c>
      <c r="P32" s="4" t="n">
        <v>2704</v>
      </c>
      <c r="Q32" s="4" t="n">
        <v>171</v>
      </c>
      <c r="R32" s="5" t="n">
        <f aca="false">IFERROR(P32/B32*100000,"")</f>
        <v>142.232471189245</v>
      </c>
      <c r="S32" s="5" t="n">
        <f aca="false">IFERROR(P32/I32,"")</f>
        <v>7.47537466721589</v>
      </c>
    </row>
    <row r="33" customFormat="false" ht="15" hidden="false" customHeight="true" outlineLevel="0" collapsed="false">
      <c r="A33" s="3" t="s">
        <v>50</v>
      </c>
      <c r="B33" s="4" t="n">
        <v>5841846</v>
      </c>
      <c r="C33" s="5" t="n">
        <v>95.851</v>
      </c>
      <c r="D33" s="4" t="n">
        <v>85170.9</v>
      </c>
      <c r="E33" s="6" t="n">
        <v>6.2</v>
      </c>
      <c r="F33" s="6" t="n">
        <v>32.1032084721165</v>
      </c>
      <c r="G33" s="6" t="n">
        <v>22.1219799357943</v>
      </c>
      <c r="H33" s="6" t="n">
        <v>34.3491599026342</v>
      </c>
      <c r="I33" s="5" t="n">
        <v>1875.42</v>
      </c>
      <c r="J33" s="5" t="n">
        <v>1731.24712159738</v>
      </c>
      <c r="K33" s="7" t="n">
        <v>6.96</v>
      </c>
      <c r="L33" s="7" t="n">
        <v>9.59</v>
      </c>
      <c r="M33" s="7" t="n">
        <f aca="false">L33-K33</f>
        <v>2.63</v>
      </c>
      <c r="N33" s="4" t="n">
        <v>1887593</v>
      </c>
      <c r="O33" s="5" t="n">
        <f aca="false">IFERROR(N33*1000/B33,"")</f>
        <v>323.115843861683</v>
      </c>
      <c r="P33" s="4" t="n">
        <v>30231</v>
      </c>
      <c r="Q33" s="4" t="n">
        <v>3310</v>
      </c>
      <c r="R33" s="5" t="n">
        <f aca="false">IFERROR(P33/B33*100000,"")</f>
        <v>517.490532958246</v>
      </c>
      <c r="S33" s="5" t="n">
        <f aca="false">IFERROR(P33/I33,"")</f>
        <v>16.1195892120165</v>
      </c>
    </row>
    <row r="34" customFormat="false" ht="15" hidden="false" customHeight="true" outlineLevel="0" collapsed="false">
      <c r="A34" s="3" t="s">
        <v>51</v>
      </c>
      <c r="B34" s="4" t="n">
        <v>945991</v>
      </c>
      <c r="C34" s="5" t="n">
        <v>56.5</v>
      </c>
      <c r="D34" s="4" t="n">
        <v>74860</v>
      </c>
      <c r="E34" s="6" t="n">
        <v>9.8</v>
      </c>
      <c r="F34" s="6" t="n">
        <v>30.8582216955552</v>
      </c>
      <c r="G34" s="6" t="n">
        <v>20.249875527357</v>
      </c>
      <c r="H34" s="6" t="n">
        <v>36.2217480977134</v>
      </c>
      <c r="I34" s="5" t="n">
        <v>291.916</v>
      </c>
      <c r="J34" s="5" t="n">
        <v>216.889172472802</v>
      </c>
      <c r="K34" s="7" t="n">
        <v>6.61</v>
      </c>
      <c r="L34" s="7" t="n">
        <v>8.49</v>
      </c>
      <c r="M34" s="7" t="n">
        <f aca="false">L34-K34</f>
        <v>1.88</v>
      </c>
      <c r="N34" s="4" t="n">
        <v>197249</v>
      </c>
      <c r="O34" s="5" t="n">
        <f aca="false">IFERROR(N34*1000/B34,"")</f>
        <v>208.510440374168</v>
      </c>
      <c r="P34" s="4" t="n">
        <v>4953</v>
      </c>
      <c r="Q34" s="4" t="n">
        <v>310</v>
      </c>
      <c r="R34" s="5" t="n">
        <f aca="false">IFERROR(P34/B34*100000,"")</f>
        <v>523.577919874502</v>
      </c>
      <c r="S34" s="5" t="n">
        <f aca="false">IFERROR(P34/I34,"")</f>
        <v>16.9672097452692</v>
      </c>
    </row>
    <row r="35" customFormat="false" ht="15" hidden="false" customHeight="true" outlineLevel="0" collapsed="false">
      <c r="A35" s="3" t="s">
        <v>52</v>
      </c>
      <c r="B35" s="4" t="n">
        <v>2435355</v>
      </c>
      <c r="C35" s="5" t="n">
        <v>61.287</v>
      </c>
      <c r="D35" s="4" t="n">
        <v>72619.5</v>
      </c>
      <c r="E35" s="6" t="n">
        <v>6.7</v>
      </c>
      <c r="F35" s="6" t="n">
        <v>25.9344941497236</v>
      </c>
      <c r="G35" s="6" t="n">
        <v>17.2949734227659</v>
      </c>
      <c r="H35" s="6" t="n">
        <v>34.3729104878287</v>
      </c>
      <c r="I35" s="5" t="n">
        <v>631.597</v>
      </c>
      <c r="J35" s="5" t="n">
        <v>401.177711743328</v>
      </c>
      <c r="K35" s="7" t="n">
        <v>7.75</v>
      </c>
      <c r="L35" s="7" t="n">
        <v>10.84</v>
      </c>
      <c r="M35" s="7" t="n">
        <f aca="false">L35-K35</f>
        <v>3.09</v>
      </c>
      <c r="N35" s="4" t="n">
        <v>595917</v>
      </c>
      <c r="O35" s="5" t="n">
        <f aca="false">IFERROR(N35*1000/B35,"")</f>
        <v>244.694100038803</v>
      </c>
      <c r="P35" s="4" t="n">
        <v>11323</v>
      </c>
      <c r="Q35" s="4" t="n">
        <v>476</v>
      </c>
      <c r="R35" s="5" t="n">
        <f aca="false">IFERROR(P35/B35*100000,"")</f>
        <v>464.942482718125</v>
      </c>
      <c r="S35" s="5" t="n">
        <f aca="false">IFERROR(P35/I35,"")</f>
        <v>17.9275709035983</v>
      </c>
    </row>
    <row r="36" customFormat="false" ht="15" hidden="false" customHeight="true" outlineLevel="0" collapsed="false">
      <c r="A36" s="3" t="s">
        <v>53</v>
      </c>
      <c r="B36" s="4" t="n">
        <v>4135018</v>
      </c>
      <c r="C36" s="5" t="n">
        <v>77.858</v>
      </c>
      <c r="D36" s="4" t="n">
        <v>76855.7</v>
      </c>
      <c r="E36" s="6" t="n">
        <v>7.1</v>
      </c>
      <c r="F36" s="6" t="n">
        <v>28.8869601051313</v>
      </c>
      <c r="G36" s="6" t="n">
        <v>19.5802533386795</v>
      </c>
      <c r="H36" s="6" t="n">
        <v>34.3410172363584</v>
      </c>
      <c r="I36" s="5" t="n">
        <v>1194.481</v>
      </c>
      <c r="J36" s="5" t="n">
        <v>927.463279047189</v>
      </c>
      <c r="K36" s="7" t="n">
        <v>6.3</v>
      </c>
      <c r="L36" s="7" t="n">
        <v>9.08</v>
      </c>
      <c r="M36" s="7" t="n">
        <f aca="false">L36-K36</f>
        <v>2.78</v>
      </c>
      <c r="N36" s="4" t="n">
        <v>1283300</v>
      </c>
      <c r="O36" s="5" t="n">
        <f aca="false">IFERROR(N36*1000/B36,"")</f>
        <v>310.349314077956</v>
      </c>
      <c r="P36" s="4" t="n">
        <v>17235</v>
      </c>
      <c r="Q36" s="4" t="n">
        <v>2592</v>
      </c>
      <c r="R36" s="5" t="n">
        <f aca="false">IFERROR(P36/B36*100000,"")</f>
        <v>416.805924424029</v>
      </c>
      <c r="S36" s="5" t="n">
        <f aca="false">IFERROR(P36/I36,"")</f>
        <v>14.4288607353319</v>
      </c>
    </row>
    <row r="37" customFormat="false" ht="15" hidden="false" customHeight="true" outlineLevel="0" collapsed="false">
      <c r="A37" s="3" t="s">
        <v>54</v>
      </c>
      <c r="B37" s="4" t="n">
        <v>558163</v>
      </c>
      <c r="C37" s="5" t="n">
        <v>62.373</v>
      </c>
      <c r="D37" s="4" t="n">
        <v>69913.2</v>
      </c>
      <c r="E37" s="6" t="n">
        <v>7.8</v>
      </c>
      <c r="F37" s="6" t="n">
        <v>17.530542153457</v>
      </c>
      <c r="G37" s="6" t="n">
        <v>13.7630047136768</v>
      </c>
      <c r="H37" s="6" t="n">
        <v>29.5469449987932</v>
      </c>
      <c r="I37" s="5" t="n">
        <v>97.849</v>
      </c>
      <c r="J37" s="5" t="n">
        <v>67.1954527649483</v>
      </c>
      <c r="K37" s="7" t="n">
        <v>6.76</v>
      </c>
      <c r="L37" s="7" t="n">
        <v>8.51</v>
      </c>
      <c r="M37" s="7" t="n">
        <f aca="false">L37-K37</f>
        <v>1.75</v>
      </c>
      <c r="N37" s="4" t="n">
        <v>114407</v>
      </c>
      <c r="O37" s="5" t="n">
        <f aca="false">IFERROR(N37*1000/B37,"")</f>
        <v>204.970591028069</v>
      </c>
      <c r="P37" s="4" t="n">
        <v>409</v>
      </c>
      <c r="Q37" s="4" t="n">
        <v>73</v>
      </c>
      <c r="R37" s="5" t="n">
        <f aca="false">IFERROR(P37/B37*100000,"")</f>
        <v>73.2760860178837</v>
      </c>
      <c r="S37" s="5" t="n">
        <f aca="false">IFERROR(P37/I37,"")</f>
        <v>4.17990986111253</v>
      </c>
    </row>
    <row r="38" customFormat="false" ht="15" hidden="false" customHeight="true" outlineLevel="0" collapsed="false">
      <c r="A38" s="3" t="s">
        <v>55</v>
      </c>
      <c r="B38" s="4" t="n">
        <v>3258993</v>
      </c>
      <c r="C38" s="5" t="n">
        <v>81.578</v>
      </c>
      <c r="D38" s="4" t="n">
        <v>52977.3</v>
      </c>
      <c r="E38" s="6" t="n">
        <v>10.9</v>
      </c>
      <c r="F38" s="6" t="n">
        <v>10.3588746585218</v>
      </c>
      <c r="G38" s="6" t="n">
        <v>7.38749668992845</v>
      </c>
      <c r="H38" s="6" t="n">
        <v>31.3094226640137</v>
      </c>
      <c r="I38" s="5" t="n">
        <v>337.595</v>
      </c>
      <c r="J38" s="5" t="n">
        <v>162.911082435788</v>
      </c>
      <c r="K38" s="7" t="n">
        <v>6.82</v>
      </c>
      <c r="L38" s="7" t="n">
        <v>9.04</v>
      </c>
      <c r="M38" s="7" t="n">
        <f aca="false">L38-K38</f>
        <v>2.22</v>
      </c>
      <c r="N38" s="4" t="n">
        <v>171864</v>
      </c>
      <c r="O38" s="5" t="n">
        <f aca="false">IFERROR(N38*1000/B38,"")</f>
        <v>52.7353081151141</v>
      </c>
      <c r="P38" s="4" t="n">
        <v>10039</v>
      </c>
      <c r="Q38" s="4" t="n">
        <v>484</v>
      </c>
      <c r="R38" s="5" t="n">
        <f aca="false">IFERROR(P38/B38*100000,"")</f>
        <v>308.039937489893</v>
      </c>
      <c r="S38" s="5" t="n">
        <f aca="false">IFERROR(P38/I38,"")</f>
        <v>29.7368148224944</v>
      </c>
    </row>
    <row r="39" customFormat="false" ht="15" hidden="false" customHeight="true" outlineLevel="0" collapsed="false">
      <c r="A39" s="3" t="s">
        <v>56</v>
      </c>
      <c r="B39" s="4" t="n">
        <v>534219</v>
      </c>
      <c r="C39" s="5" t="n">
        <v>42.454</v>
      </c>
      <c r="D39" s="4" t="n">
        <v>47613.9</v>
      </c>
      <c r="E39" s="6" t="n">
        <v>24.3</v>
      </c>
      <c r="F39" s="6" t="n">
        <v>8.41471381586952</v>
      </c>
      <c r="G39" s="6" t="n">
        <v>5.5917142595078</v>
      </c>
      <c r="H39" s="6" t="n">
        <v>33.4732840072964</v>
      </c>
      <c r="I39" s="5" t="n">
        <v>44.953</v>
      </c>
      <c r="J39" s="5" t="n">
        <v>14.3037934169777</v>
      </c>
      <c r="K39" s="7" t="n">
        <v>9.47</v>
      </c>
      <c r="L39" s="7" t="n">
        <v>13.48</v>
      </c>
      <c r="M39" s="7" t="n">
        <f aca="false">L39-K39</f>
        <v>4.01</v>
      </c>
      <c r="N39" s="4" t="n">
        <v>9812</v>
      </c>
      <c r="O39" s="5" t="n">
        <f aca="false">IFERROR(N39*1000/B39,"")</f>
        <v>18.3669993017845</v>
      </c>
      <c r="P39" s="4" t="n">
        <v>2046</v>
      </c>
      <c r="Q39" s="4" t="n">
        <v>209</v>
      </c>
      <c r="R39" s="5" t="n">
        <f aca="false">IFERROR(P39/B39*100000,"")</f>
        <v>382.988998893712</v>
      </c>
      <c r="S39" s="5" t="n">
        <f aca="false">IFERROR(P39/I39,"")</f>
        <v>45.5142037238894</v>
      </c>
    </row>
    <row r="40" customFormat="false" ht="15" hidden="false" customHeight="true" outlineLevel="0" collapsed="false">
      <c r="A40" s="3" t="s">
        <v>57</v>
      </c>
      <c r="B40" s="4" t="n">
        <v>908090</v>
      </c>
      <c r="C40" s="5" t="n">
        <v>72.891</v>
      </c>
      <c r="D40" s="4" t="n">
        <v>54442.8</v>
      </c>
      <c r="E40" s="6" t="n">
        <v>10.2</v>
      </c>
      <c r="F40" s="6" t="n">
        <v>20.2952350537942</v>
      </c>
      <c r="G40" s="6" t="n">
        <v>13.1343809534297</v>
      </c>
      <c r="H40" s="6" t="n">
        <v>35.3527634580341</v>
      </c>
      <c r="I40" s="5" t="n">
        <v>184.299</v>
      </c>
      <c r="J40" s="5" t="n">
        <v>88.768396050024</v>
      </c>
      <c r="K40" s="7" t="n">
        <v>7.1</v>
      </c>
      <c r="L40" s="7" t="n">
        <v>10.38</v>
      </c>
      <c r="M40" s="7" t="n">
        <f aca="false">L40-K40</f>
        <v>3.28</v>
      </c>
      <c r="N40" s="4" t="n">
        <v>74875</v>
      </c>
      <c r="O40" s="5" t="n">
        <f aca="false">IFERROR(N40*1000/B40,"")</f>
        <v>82.4532810624498</v>
      </c>
      <c r="P40" s="4" t="n">
        <v>4619</v>
      </c>
      <c r="Q40" s="4" t="n">
        <v>923</v>
      </c>
      <c r="R40" s="5" t="n">
        <f aca="false">IFERROR(P40/B40*100000,"")</f>
        <v>508.650023676067</v>
      </c>
      <c r="S40" s="5" t="n">
        <f aca="false">IFERROR(P40/I40,"")</f>
        <v>25.0625342514067</v>
      </c>
    </row>
    <row r="41" customFormat="false" ht="15" hidden="false" customHeight="true" outlineLevel="0" collapsed="false">
      <c r="A41" s="3" t="s">
        <v>58</v>
      </c>
      <c r="B41" s="4" t="n">
        <v>468531</v>
      </c>
      <c r="C41" s="5" t="n">
        <v>39.893</v>
      </c>
      <c r="D41" s="4" t="n">
        <v>56371.3</v>
      </c>
      <c r="E41" s="6" t="n">
        <v>15.3</v>
      </c>
      <c r="F41" s="6" t="n">
        <v>25.0777429881908</v>
      </c>
      <c r="G41" s="6" t="n">
        <v>16.9608841250632</v>
      </c>
      <c r="H41" s="6" t="n">
        <v>39.1437065623053</v>
      </c>
      <c r="I41" s="5" t="n">
        <v>117.497</v>
      </c>
      <c r="J41" s="5" t="n">
        <v>67.2288929293165</v>
      </c>
      <c r="K41" s="7" t="n">
        <v>8.17</v>
      </c>
      <c r="L41" s="7" t="n">
        <v>10.3</v>
      </c>
      <c r="M41" s="7" t="n">
        <f aca="false">L41-K41</f>
        <v>2.13</v>
      </c>
      <c r="N41" s="4" t="n">
        <v>34072</v>
      </c>
      <c r="O41" s="5" t="n">
        <f aca="false">IFERROR(N41*1000/B41,"")</f>
        <v>72.7209085418041</v>
      </c>
      <c r="P41" s="4" t="n">
        <v>1553</v>
      </c>
      <c r="Q41" s="4" t="n">
        <v>896</v>
      </c>
      <c r="R41" s="5" t="n">
        <f aca="false">IFERROR(P41/B41*100000,"")</f>
        <v>331.461525491376</v>
      </c>
      <c r="S41" s="5" t="n">
        <f aca="false">IFERROR(P41/I41,"")</f>
        <v>13.2173587410742</v>
      </c>
    </row>
    <row r="42" customFormat="false" ht="15" hidden="false" customHeight="true" outlineLevel="0" collapsed="false">
      <c r="A42" s="3" t="s">
        <v>59</v>
      </c>
      <c r="B42" s="4" t="n">
        <v>678454</v>
      </c>
      <c r="C42" s="5" t="n">
        <v>54.883</v>
      </c>
      <c r="D42" s="4" t="n">
        <v>56201.5</v>
      </c>
      <c r="E42" s="6" t="n">
        <v>8.9</v>
      </c>
      <c r="F42" s="6" t="n">
        <v>27.8066014792455</v>
      </c>
      <c r="G42" s="6" t="n">
        <v>18.8484407196361</v>
      </c>
      <c r="H42" s="6" t="n">
        <v>34.8426537523757</v>
      </c>
      <c r="I42" s="5" t="n">
        <v>188.655</v>
      </c>
      <c r="J42" s="5" t="n">
        <v>107.556175480469</v>
      </c>
      <c r="K42" s="7" t="n">
        <v>6.72</v>
      </c>
      <c r="L42" s="7" t="n">
        <v>8.96</v>
      </c>
      <c r="M42" s="7" t="n">
        <f aca="false">L42-K42</f>
        <v>2.24</v>
      </c>
      <c r="N42" s="4" t="n">
        <v>93760</v>
      </c>
      <c r="O42" s="5" t="n">
        <f aca="false">IFERROR(N42*1000/B42,"")</f>
        <v>138.196546855056</v>
      </c>
      <c r="P42" s="4" t="n">
        <v>3790</v>
      </c>
      <c r="Q42" s="4" t="n">
        <v>1308</v>
      </c>
      <c r="R42" s="5" t="n">
        <f aca="false">IFERROR(P42/B42*100000,"")</f>
        <v>558.622986967429</v>
      </c>
      <c r="S42" s="5" t="n">
        <f aca="false">IFERROR(P42/I42,"")</f>
        <v>20.0895815112242</v>
      </c>
    </row>
    <row r="43" customFormat="false" ht="15" hidden="false" customHeight="true" outlineLevel="0" collapsed="false">
      <c r="A43" s="3" t="s">
        <v>60</v>
      </c>
      <c r="B43" s="4" t="n">
        <v>1575819</v>
      </c>
      <c r="C43" s="5" t="n">
        <v>58.37</v>
      </c>
      <c r="D43" s="4" t="n">
        <v>50199.1</v>
      </c>
      <c r="E43" s="6" t="n">
        <v>13.8</v>
      </c>
      <c r="F43" s="6" t="n">
        <v>11.650893916116</v>
      </c>
      <c r="G43" s="6" t="n">
        <v>6.96031714302214</v>
      </c>
      <c r="H43" s="6" t="n">
        <v>33.1790991621798</v>
      </c>
      <c r="I43" s="5" t="n">
        <v>183.597</v>
      </c>
      <c r="J43" s="5" t="n">
        <v>75.9880037408664</v>
      </c>
      <c r="K43" s="7" t="n">
        <v>9.83</v>
      </c>
      <c r="L43" s="7" t="n">
        <v>14.88</v>
      </c>
      <c r="M43" s="7" t="n">
        <f aca="false">L43-K43</f>
        <v>5.05</v>
      </c>
      <c r="N43" s="4" t="n">
        <v>37603</v>
      </c>
      <c r="O43" s="5" t="n">
        <f aca="false">IFERROR(N43*1000/B43,"")</f>
        <v>23.8625121286138</v>
      </c>
      <c r="P43" s="4" t="n">
        <v>3785</v>
      </c>
      <c r="Q43" s="4" t="n">
        <v>540</v>
      </c>
      <c r="R43" s="5" t="n">
        <f aca="false">IFERROR(P43/B43*100000,"")</f>
        <v>240.192560186164</v>
      </c>
      <c r="S43" s="5" t="n">
        <f aca="false">IFERROR(P43/I43,"")</f>
        <v>20.6158052691493</v>
      </c>
    </row>
    <row r="44" customFormat="false" ht="15" hidden="false" customHeight="true" outlineLevel="0" collapsed="false">
      <c r="A44" s="3" t="s">
        <v>61</v>
      </c>
      <c r="B44" s="4" t="n">
        <v>2883494</v>
      </c>
      <c r="C44" s="5" t="n">
        <v>51.932</v>
      </c>
      <c r="D44" s="4" t="n">
        <v>69008.8</v>
      </c>
      <c r="E44" s="6" t="n">
        <v>8.7</v>
      </c>
      <c r="F44" s="6" t="n">
        <v>25.8779799784567</v>
      </c>
      <c r="G44" s="6" t="n">
        <v>17.1591132147319</v>
      </c>
      <c r="H44" s="6" t="n">
        <v>35.6866057735731</v>
      </c>
      <c r="I44" s="5" t="n">
        <v>746.19</v>
      </c>
      <c r="J44" s="5" t="n">
        <v>523.515306160657</v>
      </c>
      <c r="K44" s="7" t="n">
        <v>7</v>
      </c>
      <c r="L44" s="7" t="n">
        <v>10.05</v>
      </c>
      <c r="M44" s="7" t="n">
        <f aca="false">L44-K44</f>
        <v>3.05</v>
      </c>
      <c r="N44" s="4" t="n">
        <v>607528</v>
      </c>
      <c r="O44" s="5" t="n">
        <f aca="false">IFERROR(N44*1000/B44,"")</f>
        <v>210.691612328654</v>
      </c>
      <c r="P44" s="4" t="n">
        <v>12547</v>
      </c>
      <c r="Q44" s="4" t="n">
        <v>1131</v>
      </c>
      <c r="R44" s="5" t="n">
        <f aca="false">IFERROR(P44/B44*100000,"")</f>
        <v>435.131822712307</v>
      </c>
      <c r="S44" s="5" t="n">
        <f aca="false">IFERROR(P44/I44,"")</f>
        <v>16.8147522748898</v>
      </c>
    </row>
    <row r="45" customFormat="false" ht="15" hidden="false" customHeight="true" outlineLevel="0" collapsed="false">
      <c r="A45" s="3" t="s">
        <v>62</v>
      </c>
      <c r="B45" s="4" t="n">
        <v>4046094</v>
      </c>
      <c r="C45" s="5" t="n">
        <v>66.618</v>
      </c>
      <c r="D45" s="4" t="n">
        <v>79012.3</v>
      </c>
      <c r="E45" s="6" t="n">
        <v>7.1</v>
      </c>
      <c r="F45" s="6" t="n">
        <v>29.4369334968491</v>
      </c>
      <c r="G45" s="6" t="n">
        <v>17.8686407186783</v>
      </c>
      <c r="H45" s="6" t="n">
        <v>36.2178117786789</v>
      </c>
      <c r="I45" s="5" t="n">
        <v>1191.046</v>
      </c>
      <c r="J45" s="5" t="n">
        <v>1055.23063360544</v>
      </c>
      <c r="K45" s="7" t="n">
        <v>7.7</v>
      </c>
      <c r="L45" s="7" t="n">
        <v>10.34</v>
      </c>
      <c r="M45" s="7" t="n">
        <f aca="false">L45-K45</f>
        <v>2.64</v>
      </c>
      <c r="N45" s="4" t="n">
        <v>915283</v>
      </c>
      <c r="O45" s="5" t="n">
        <f aca="false">IFERROR(N45*1000/B45,"")</f>
        <v>226.21397327892</v>
      </c>
      <c r="P45" s="4" t="n">
        <v>16566</v>
      </c>
      <c r="Q45" s="4" t="n">
        <v>2318</v>
      </c>
      <c r="R45" s="5" t="n">
        <f aca="false">IFERROR(P45/B45*100000,"")</f>
        <v>409.431911369336</v>
      </c>
      <c r="S45" s="5" t="n">
        <f aca="false">IFERROR(P45/I45,"")</f>
        <v>13.9087827002484</v>
      </c>
    </row>
    <row r="46" customFormat="false" ht="15" hidden="false" customHeight="true" outlineLevel="0" collapsed="false">
      <c r="A46" s="3" t="s">
        <v>63</v>
      </c>
      <c r="B46" s="4" t="n">
        <v>665983</v>
      </c>
      <c r="C46" s="5" t="n">
        <v>49.605</v>
      </c>
      <c r="D46" s="4" t="n">
        <v>74121.6</v>
      </c>
      <c r="E46" s="6" t="n">
        <v>11.1</v>
      </c>
      <c r="F46" s="6" t="n">
        <v>26.4491736275551</v>
      </c>
      <c r="G46" s="6" t="n">
        <v>16.4257946524161</v>
      </c>
      <c r="H46" s="6" t="n">
        <v>34.7235211504259</v>
      </c>
      <c r="I46" s="5" t="n">
        <v>176.147</v>
      </c>
      <c r="J46" s="5" t="n">
        <v>116.064838073485</v>
      </c>
      <c r="K46" s="7" t="n">
        <v>7.52</v>
      </c>
      <c r="L46" s="7" t="n">
        <v>10.15</v>
      </c>
      <c r="M46" s="7" t="n">
        <f aca="false">L46-K46</f>
        <v>2.63</v>
      </c>
      <c r="N46" s="4" t="n">
        <v>168219</v>
      </c>
      <c r="O46" s="5" t="n">
        <f aca="false">IFERROR(N46*1000/B46,"")</f>
        <v>252.587528510488</v>
      </c>
      <c r="P46" s="4" t="n">
        <v>1979</v>
      </c>
      <c r="Q46" s="4" t="n">
        <v>487</v>
      </c>
      <c r="R46" s="5" t="n">
        <f aca="false">IFERROR(P46/B46*100000,"")</f>
        <v>297.154732177848</v>
      </c>
      <c r="S46" s="5" t="n">
        <f aca="false">IFERROR(P46/I46,"")</f>
        <v>11.2349344581514</v>
      </c>
    </row>
    <row r="47" customFormat="false" ht="15" hidden="false" customHeight="true" outlineLevel="0" collapsed="false">
      <c r="A47" s="3" t="s">
        <v>64</v>
      </c>
      <c r="B47" s="4" t="n">
        <v>758390</v>
      </c>
      <c r="C47" s="5" t="n">
        <v>48.703</v>
      </c>
      <c r="D47" s="4" t="n">
        <v>70358.9</v>
      </c>
      <c r="E47" s="6" t="n">
        <v>8.9</v>
      </c>
      <c r="F47" s="6" t="n">
        <v>22.6623505056765</v>
      </c>
      <c r="G47" s="6" t="n">
        <v>13.8372077690898</v>
      </c>
      <c r="H47" s="6" t="n">
        <v>33.9575026602905</v>
      </c>
      <c r="I47" s="5" t="n">
        <v>171.869</v>
      </c>
      <c r="J47" s="5" t="n">
        <v>113.689133992758</v>
      </c>
      <c r="K47" s="7" t="n">
        <v>7.64</v>
      </c>
      <c r="L47" s="7" t="n">
        <v>9.22</v>
      </c>
      <c r="M47" s="7" t="n">
        <f aca="false">L47-K47</f>
        <v>1.58</v>
      </c>
      <c r="N47" s="4" t="n">
        <v>180053</v>
      </c>
      <c r="O47" s="5" t="n">
        <f aca="false">IFERROR(N47*1000/B47,"")</f>
        <v>237.414786587376</v>
      </c>
      <c r="P47" s="4" t="n">
        <v>1935</v>
      </c>
      <c r="Q47" s="4" t="n">
        <v>368</v>
      </c>
      <c r="R47" s="5" t="n">
        <f aca="false">IFERROR(P47/B47*100000,"")</f>
        <v>255.145769327127</v>
      </c>
      <c r="S47" s="5" t="n">
        <f aca="false">IFERROR(P47/I47,"")</f>
        <v>11.2585748447946</v>
      </c>
    </row>
    <row r="48" customFormat="false" ht="15" hidden="false" customHeight="true" outlineLevel="0" collapsed="false">
      <c r="A48" s="3" t="s">
        <v>65</v>
      </c>
      <c r="B48" s="4" t="n">
        <v>4016571</v>
      </c>
      <c r="C48" s="5" t="n">
        <v>88.342</v>
      </c>
      <c r="D48" s="4" t="n">
        <v>98316.3</v>
      </c>
      <c r="E48" s="6" t="n">
        <v>3.3</v>
      </c>
      <c r="F48" s="6" t="n">
        <v>28.4300713220307</v>
      </c>
      <c r="G48" s="6" t="n">
        <v>15.9470354190179</v>
      </c>
      <c r="H48" s="6" t="n">
        <v>35.086036087785</v>
      </c>
      <c r="I48" s="5" t="n">
        <v>1141.914</v>
      </c>
      <c r="J48" s="5" t="n">
        <v>1241.16226801626</v>
      </c>
      <c r="K48" s="7" t="n">
        <v>7.96</v>
      </c>
      <c r="L48" s="7" t="n">
        <v>10.26</v>
      </c>
      <c r="M48" s="7" t="n">
        <f aca="false">L48-K48</f>
        <v>2.3</v>
      </c>
      <c r="N48" s="4" t="n">
        <v>1389976</v>
      </c>
      <c r="O48" s="5" t="n">
        <f aca="false">IFERROR(N48*1000/B48,"")</f>
        <v>346.060358450031</v>
      </c>
      <c r="P48" s="4" t="n">
        <v>14589</v>
      </c>
      <c r="Q48" s="4" t="n">
        <v>1227</v>
      </c>
      <c r="R48" s="5" t="n">
        <f aca="false">IFERROR(P48/B48*100000,"")</f>
        <v>363.220269229649</v>
      </c>
      <c r="S48" s="5" t="n">
        <f aca="false">IFERROR(P48/I48,"")</f>
        <v>12.775918326599</v>
      </c>
    </row>
    <row r="49" customFormat="false" ht="15" hidden="false" customHeight="true" outlineLevel="0" collapsed="false">
      <c r="A49" s="3" t="s">
        <v>66</v>
      </c>
      <c r="B49" s="4" t="n">
        <v>1427018</v>
      </c>
      <c r="C49" s="5" t="n">
        <v>64.25</v>
      </c>
      <c r="D49" s="4" t="n">
        <v>85326.1</v>
      </c>
      <c r="E49" s="6" t="n">
        <v>6</v>
      </c>
      <c r="F49" s="6" t="n">
        <v>33.3310441774385</v>
      </c>
      <c r="G49" s="6" t="n">
        <v>19.2261064681735</v>
      </c>
      <c r="H49" s="6" t="n">
        <v>35.9942815426228</v>
      </c>
      <c r="I49" s="5" t="n">
        <v>475.64</v>
      </c>
      <c r="J49" s="5" t="n">
        <v>422.814749488042</v>
      </c>
      <c r="K49" s="7" t="n">
        <v>7.08</v>
      </c>
      <c r="L49" s="7" t="n">
        <v>9.76</v>
      </c>
      <c r="M49" s="7" t="n">
        <f aca="false">L49-K49</f>
        <v>2.68</v>
      </c>
      <c r="N49" s="4" t="n">
        <v>419702</v>
      </c>
      <c r="O49" s="5" t="n">
        <f aca="false">IFERROR(N49*1000/B49,"")</f>
        <v>294.111216536862</v>
      </c>
      <c r="P49" s="4" t="n">
        <v>5303</v>
      </c>
      <c r="Q49" s="4" t="n">
        <v>1568</v>
      </c>
      <c r="R49" s="5" t="n">
        <f aca="false">IFERROR(P49/B49*100000,"")</f>
        <v>371.614093164908</v>
      </c>
      <c r="S49" s="5" t="n">
        <f aca="false">IFERROR(P49/I49,"")</f>
        <v>11.1491884618619</v>
      </c>
    </row>
    <row r="50" customFormat="false" ht="15" hidden="false" customHeight="true" outlineLevel="0" collapsed="false">
      <c r="A50" s="3" t="s">
        <v>67</v>
      </c>
      <c r="B50" s="4" t="n">
        <v>1159757</v>
      </c>
      <c r="C50" s="5" t="n">
        <v>52.929</v>
      </c>
      <c r="D50" s="4" t="n">
        <v>71822.3</v>
      </c>
      <c r="E50" s="6" t="n">
        <v>9.3</v>
      </c>
      <c r="F50" s="6" t="n">
        <v>26.4982233347158</v>
      </c>
      <c r="G50" s="6" t="n">
        <v>15.6806124041502</v>
      </c>
      <c r="H50" s="6" t="n">
        <v>34.3167408124802</v>
      </c>
      <c r="I50" s="5" t="n">
        <v>307.315</v>
      </c>
      <c r="J50" s="5" t="n">
        <v>234.626378930859</v>
      </c>
      <c r="K50" s="7" t="n">
        <v>7.78</v>
      </c>
      <c r="L50" s="7" t="n">
        <v>10.25</v>
      </c>
      <c r="M50" s="7" t="n">
        <f aca="false">L50-K50</f>
        <v>2.47</v>
      </c>
      <c r="N50" s="4" t="n">
        <v>361912</v>
      </c>
      <c r="O50" s="5" t="n">
        <f aca="false">IFERROR(N50*1000/B50,"")</f>
        <v>312.058474318327</v>
      </c>
      <c r="P50" s="4" t="n">
        <v>3309</v>
      </c>
      <c r="Q50" s="4" t="n">
        <v>728</v>
      </c>
      <c r="R50" s="5" t="n">
        <f aca="false">IFERROR(P50/B50*100000,"")</f>
        <v>285.318389973072</v>
      </c>
      <c r="S50" s="5" t="n">
        <f aca="false">IFERROR(P50/I50,"")</f>
        <v>10.7674535899647</v>
      </c>
    </row>
    <row r="51" customFormat="false" ht="15" hidden="false" customHeight="true" outlineLevel="0" collapsed="false">
      <c r="A51" s="3" t="s">
        <v>68</v>
      </c>
      <c r="B51" s="4" t="n">
        <v>2482080</v>
      </c>
      <c r="C51" s="5" t="n">
        <v>75.358</v>
      </c>
      <c r="D51" s="4" t="n">
        <v>91046.6</v>
      </c>
      <c r="E51" s="6" t="n">
        <v>7.9</v>
      </c>
      <c r="F51" s="6" t="n">
        <v>33.5509330883775</v>
      </c>
      <c r="G51" s="6" t="n">
        <v>22.2399358602462</v>
      </c>
      <c r="H51" s="6" t="n">
        <v>35.4082313932122</v>
      </c>
      <c r="I51" s="5" t="n">
        <v>832.761</v>
      </c>
      <c r="J51" s="5" t="n">
        <v>639.221725457001</v>
      </c>
      <c r="K51" s="7" t="n">
        <v>7.64</v>
      </c>
      <c r="L51" s="7" t="n">
        <v>10.36</v>
      </c>
      <c r="M51" s="7" t="n">
        <f aca="false">L51-K51</f>
        <v>2.72</v>
      </c>
      <c r="N51" s="4" t="n">
        <v>783066</v>
      </c>
      <c r="O51" s="5" t="n">
        <f aca="false">IFERROR(N51*1000/B51,"")</f>
        <v>315.48781666989</v>
      </c>
      <c r="P51" s="4" t="n">
        <v>9742</v>
      </c>
      <c r="Q51" s="4" t="n">
        <v>1560</v>
      </c>
      <c r="R51" s="5" t="n">
        <f aca="false">IFERROR(P51/B51*100000,"")</f>
        <v>392.493392638432</v>
      </c>
      <c r="S51" s="5" t="n">
        <f aca="false">IFERROR(P51/I51,"")</f>
        <v>11.6984344848042</v>
      </c>
    </row>
    <row r="52" customFormat="false" ht="15" hidden="false" customHeight="true" outlineLevel="0" collapsed="false">
      <c r="A52" s="3" t="s">
        <v>69</v>
      </c>
      <c r="B52" s="4" t="n">
        <v>1120178</v>
      </c>
      <c r="C52" s="5" t="n">
        <v>60.21</v>
      </c>
      <c r="D52" s="4" t="n">
        <v>72354.4</v>
      </c>
      <c r="E52" s="6" t="n">
        <v>8.1</v>
      </c>
      <c r="F52" s="6" t="n">
        <v>30.7956414069907</v>
      </c>
      <c r="G52" s="6" t="n">
        <v>19.3410333000648</v>
      </c>
      <c r="H52" s="6" t="n">
        <v>35.1049656439757</v>
      </c>
      <c r="I52" s="5" t="n">
        <v>344.966</v>
      </c>
      <c r="J52" s="5" t="n">
        <v>226.456516050024</v>
      </c>
      <c r="K52" s="7" t="n">
        <v>7.53</v>
      </c>
      <c r="L52" s="7" t="n">
        <v>9.78</v>
      </c>
      <c r="M52" s="7" t="n">
        <f aca="false">L52-K52</f>
        <v>2.25</v>
      </c>
      <c r="N52" s="4" t="n">
        <v>349183</v>
      </c>
      <c r="O52" s="5" t="n">
        <f aca="false">IFERROR(N52*1000/B52,"")</f>
        <v>311.720994341971</v>
      </c>
      <c r="P52" s="4" t="n">
        <v>5167</v>
      </c>
      <c r="Q52" s="4" t="n">
        <v>1241</v>
      </c>
      <c r="R52" s="5" t="n">
        <f aca="false">IFERROR(P52/B52*100000,"")</f>
        <v>461.265977371454</v>
      </c>
      <c r="S52" s="5" t="n">
        <f aca="false">IFERROR(P52/I52,"")</f>
        <v>14.9782877153111</v>
      </c>
    </row>
    <row r="53" customFormat="false" ht="15" hidden="false" customHeight="true" outlineLevel="0" collapsed="false">
      <c r="A53" s="3" t="s">
        <v>70</v>
      </c>
      <c r="B53" s="4" t="n">
        <v>3037816</v>
      </c>
      <c r="C53" s="5" t="n">
        <v>82.953</v>
      </c>
      <c r="D53" s="4" t="n">
        <v>88879.7</v>
      </c>
      <c r="E53" s="6" t="n">
        <v>5.2</v>
      </c>
      <c r="F53" s="6" t="n">
        <v>26.1809471014703</v>
      </c>
      <c r="G53" s="6" t="n">
        <v>16.3704121645287</v>
      </c>
      <c r="H53" s="6" t="n">
        <v>33.7412654910086</v>
      </c>
      <c r="I53" s="5" t="n">
        <v>795.329</v>
      </c>
      <c r="J53" s="5" t="n">
        <v>603.349301250023</v>
      </c>
      <c r="K53" s="7" t="n">
        <v>8.33</v>
      </c>
      <c r="L53" s="7" t="n">
        <v>10.68</v>
      </c>
      <c r="M53" s="7" t="n">
        <f aca="false">L53-K53</f>
        <v>2.35</v>
      </c>
      <c r="N53" s="4" t="n">
        <v>1292510</v>
      </c>
      <c r="O53" s="5" t="n">
        <f aca="false">IFERROR(N53*1000/B53,"")</f>
        <v>425.473432228943</v>
      </c>
      <c r="P53" s="4" t="n">
        <v>9594</v>
      </c>
      <c r="Q53" s="4" t="n">
        <v>930</v>
      </c>
      <c r="R53" s="5" t="n">
        <f aca="false">IFERROR(P53/B53*100000,"")</f>
        <v>315.818996278906</v>
      </c>
      <c r="S53" s="5" t="n">
        <f aca="false">IFERROR(P53/I53,"")</f>
        <v>12.0629324468239</v>
      </c>
    </row>
    <row r="54" customFormat="false" ht="15" hidden="false" customHeight="true" outlineLevel="0" collapsed="false">
      <c r="A54" s="3" t="s">
        <v>71</v>
      </c>
      <c r="B54" s="4" t="n">
        <v>1815655</v>
      </c>
      <c r="C54" s="5" t="n">
        <v>56.877</v>
      </c>
      <c r="D54" s="4" t="n">
        <v>79253.3</v>
      </c>
      <c r="E54" s="6" t="n">
        <v>8.2</v>
      </c>
      <c r="F54" s="6" t="n">
        <v>32.8722141596283</v>
      </c>
      <c r="G54" s="6" t="n">
        <v>20.8917993781858</v>
      </c>
      <c r="H54" s="6" t="n">
        <v>35.2710378610439</v>
      </c>
      <c r="I54" s="5" t="n">
        <v>596.846</v>
      </c>
      <c r="J54" s="5" t="n">
        <v>414.710577544698</v>
      </c>
      <c r="K54" s="7" t="n">
        <v>7.68</v>
      </c>
      <c r="L54" s="7" t="n">
        <v>10.92</v>
      </c>
      <c r="M54" s="7" t="n">
        <f aca="false">L54-K54</f>
        <v>3.24</v>
      </c>
      <c r="N54" s="4" t="n">
        <v>437266</v>
      </c>
      <c r="O54" s="5" t="n">
        <f aca="false">IFERROR(N54*1000/B54,"")</f>
        <v>240.830994875128</v>
      </c>
      <c r="P54" s="4" t="n">
        <v>10037</v>
      </c>
      <c r="Q54" s="4" t="n">
        <v>2253</v>
      </c>
      <c r="R54" s="5" t="n">
        <f aca="false">IFERROR(P54/B54*100000,"")</f>
        <v>552.803258328262</v>
      </c>
      <c r="S54" s="5" t="n">
        <f aca="false">IFERROR(P54/I54,"")</f>
        <v>16.8167332946857</v>
      </c>
    </row>
    <row r="55" customFormat="false" ht="15" hidden="false" customHeight="true" outlineLevel="0" collapsed="false">
      <c r="A55" s="3" t="s">
        <v>72</v>
      </c>
      <c r="B55" s="4" t="n">
        <v>1225984</v>
      </c>
      <c r="C55" s="5" t="n">
        <v>55.674</v>
      </c>
      <c r="D55" s="4" t="n">
        <v>72633.5</v>
      </c>
      <c r="E55" s="6" t="n">
        <v>7.2</v>
      </c>
      <c r="F55" s="6" t="n">
        <v>26.4019758822301</v>
      </c>
      <c r="G55" s="6" t="n">
        <v>16.3734600125287</v>
      </c>
      <c r="H55" s="6" t="n">
        <v>34.2265214937948</v>
      </c>
      <c r="I55" s="5" t="n">
        <v>323.684</v>
      </c>
      <c r="J55" s="5" t="n">
        <v>227.502520342642</v>
      </c>
      <c r="K55" s="7" t="n">
        <v>7.55</v>
      </c>
      <c r="L55" s="7" t="n">
        <v>10.49</v>
      </c>
      <c r="M55" s="7" t="n">
        <f aca="false">L55-K55</f>
        <v>2.94</v>
      </c>
      <c r="N55" s="4" t="n">
        <v>357259</v>
      </c>
      <c r="O55" s="5" t="n">
        <f aca="false">IFERROR(N55*1000/B55,"")</f>
        <v>291.405923731468</v>
      </c>
      <c r="P55" s="4" t="n">
        <v>5921</v>
      </c>
      <c r="Q55" s="4" t="n">
        <v>805</v>
      </c>
      <c r="R55" s="5" t="n">
        <f aca="false">IFERROR(P55/B55*100000,"")</f>
        <v>482.958994570892</v>
      </c>
      <c r="S55" s="5" t="n">
        <f aca="false">IFERROR(P55/I55,"")</f>
        <v>18.2925322227852</v>
      </c>
    </row>
    <row r="56" customFormat="false" ht="15" hidden="false" customHeight="true" outlineLevel="0" collapsed="false">
      <c r="A56" s="3" t="s">
        <v>73</v>
      </c>
      <c r="B56" s="4" t="n">
        <v>3108944</v>
      </c>
      <c r="C56" s="5" t="n">
        <v>68.118</v>
      </c>
      <c r="D56" s="4" t="n">
        <v>81496.9</v>
      </c>
      <c r="E56" s="6" t="n">
        <v>7.5</v>
      </c>
      <c r="F56" s="6" t="n">
        <v>26.2453746352459</v>
      </c>
      <c r="G56" s="6" t="n">
        <v>17.1254934151275</v>
      </c>
      <c r="H56" s="6" t="n">
        <v>33.6694365297254</v>
      </c>
      <c r="I56" s="5" t="n">
        <v>815.954</v>
      </c>
      <c r="J56" s="5" t="n">
        <v>563.829986564635</v>
      </c>
      <c r="K56" s="7" t="n">
        <v>8.71</v>
      </c>
      <c r="L56" s="7" t="n">
        <v>11.95</v>
      </c>
      <c r="M56" s="7" t="n">
        <f aca="false">L56-K56</f>
        <v>3.24</v>
      </c>
      <c r="N56" s="4" t="n">
        <v>1298198</v>
      </c>
      <c r="O56" s="5" t="n">
        <f aca="false">IFERROR(N56*1000/B56,"")</f>
        <v>417.568795063533</v>
      </c>
      <c r="P56" s="4" t="n">
        <v>15425</v>
      </c>
      <c r="Q56" s="4" t="n">
        <v>947</v>
      </c>
      <c r="R56" s="5" t="n">
        <f aca="false">IFERROR(P56/B56*100000,"")</f>
        <v>496.149174768024</v>
      </c>
      <c r="S56" s="5" t="n">
        <f aca="false">IFERROR(P56/I56,"")</f>
        <v>18.9042519553798</v>
      </c>
    </row>
    <row r="57" customFormat="false" ht="15" hidden="false" customHeight="true" outlineLevel="0" collapsed="false">
      <c r="A57" s="3" t="s">
        <v>74</v>
      </c>
      <c r="B57" s="4" t="n">
        <v>2368387</v>
      </c>
      <c r="C57" s="5" t="n">
        <v>54.448</v>
      </c>
      <c r="D57" s="4" t="n">
        <v>73705.3</v>
      </c>
      <c r="E57" s="6" t="n">
        <v>9.5</v>
      </c>
      <c r="F57" s="6" t="n">
        <v>26.9293827402363</v>
      </c>
      <c r="G57" s="6" t="n">
        <v>18.045023891788</v>
      </c>
      <c r="H57" s="6" t="n">
        <v>34.2212285363418</v>
      </c>
      <c r="I57" s="5" t="n">
        <v>637.792</v>
      </c>
      <c r="J57" s="5" t="n">
        <v>376.406986985616</v>
      </c>
      <c r="K57" s="7" t="n">
        <v>8.34</v>
      </c>
      <c r="L57" s="7" t="n">
        <v>11.4</v>
      </c>
      <c r="M57" s="7" t="n">
        <f aca="false">L57-K57</f>
        <v>3.06</v>
      </c>
      <c r="N57" s="4" t="n">
        <v>647724</v>
      </c>
      <c r="O57" s="5" t="n">
        <f aca="false">IFERROR(N57*1000/B57,"")</f>
        <v>273.487398807712</v>
      </c>
      <c r="P57" s="4" t="n">
        <v>12197</v>
      </c>
      <c r="Q57" s="4" t="n">
        <v>513</v>
      </c>
      <c r="R57" s="5" t="n">
        <f aca="false">IFERROR(P57/B57*100000,"")</f>
        <v>514.991848882805</v>
      </c>
      <c r="S57" s="5" t="n">
        <f aca="false">IFERROR(P57/I57,"")</f>
        <v>19.1237895740304</v>
      </c>
    </row>
    <row r="58" customFormat="false" ht="15" hidden="false" customHeight="true" outlineLevel="0" collapsed="false">
      <c r="A58" s="3" t="s">
        <v>75</v>
      </c>
      <c r="B58" s="4" t="n">
        <v>1164837</v>
      </c>
      <c r="C58" s="5" t="n">
        <v>58.58</v>
      </c>
      <c r="D58" s="4" t="n">
        <v>74869.1</v>
      </c>
      <c r="E58" s="6" t="n">
        <v>8.4</v>
      </c>
      <c r="F58" s="6" t="n">
        <v>27.2408929318008</v>
      </c>
      <c r="G58" s="6" t="n">
        <v>16.5366484752802</v>
      </c>
      <c r="H58" s="6" t="n">
        <v>34.8027349196432</v>
      </c>
      <c r="I58" s="5" t="n">
        <v>317.312</v>
      </c>
      <c r="J58" s="5" t="n">
        <v>214.449614262093</v>
      </c>
      <c r="K58" s="7" t="n">
        <v>8.09</v>
      </c>
      <c r="L58" s="7" t="n">
        <v>11</v>
      </c>
      <c r="M58" s="7" t="n">
        <f aca="false">L58-K58</f>
        <v>2.91</v>
      </c>
      <c r="N58" s="4" t="n">
        <v>322733</v>
      </c>
      <c r="O58" s="5" t="n">
        <f aca="false">IFERROR(N58*1000/B58,"")</f>
        <v>277.062799344458</v>
      </c>
      <c r="P58" s="4" t="n">
        <v>5776</v>
      </c>
      <c r="Q58" s="4" t="n">
        <v>308</v>
      </c>
      <c r="R58" s="5" t="n">
        <f aca="false">IFERROR(P58/B58*100000,"")</f>
        <v>495.863369724691</v>
      </c>
      <c r="S58" s="5" t="n">
        <f aca="false">IFERROR(P58/I58,"")</f>
        <v>18.2029043969342</v>
      </c>
    </row>
    <row r="59" customFormat="false" ht="15" hidden="false" customHeight="true" outlineLevel="0" collapsed="false">
      <c r="A59" s="3" t="s">
        <v>76</v>
      </c>
      <c r="B59" s="4" t="n">
        <v>744197</v>
      </c>
      <c r="C59" s="5" t="n">
        <v>55.761</v>
      </c>
      <c r="D59" s="4" t="n">
        <v>74769.1</v>
      </c>
      <c r="E59" s="6" t="n">
        <v>9.9</v>
      </c>
      <c r="F59" s="6" t="n">
        <v>32.3881982862065</v>
      </c>
      <c r="G59" s="6" t="n">
        <v>21.1288140102688</v>
      </c>
      <c r="H59" s="6" t="n">
        <v>36.2851217423223</v>
      </c>
      <c r="I59" s="5" t="n">
        <v>241.032</v>
      </c>
      <c r="J59" s="5" t="n">
        <v>146.809202704772</v>
      </c>
      <c r="K59" s="7" t="n">
        <v>8.49</v>
      </c>
      <c r="L59" s="7" t="n">
        <v>10.71</v>
      </c>
      <c r="M59" s="7" t="n">
        <f aca="false">L59-K59</f>
        <v>2.22</v>
      </c>
      <c r="N59" s="4" t="n">
        <v>160192</v>
      </c>
      <c r="O59" s="5" t="n">
        <f aca="false">IFERROR(N59*1000/B59,"")</f>
        <v>215.254831717946</v>
      </c>
      <c r="P59" s="4" t="n">
        <v>3892</v>
      </c>
      <c r="Q59" s="4" t="n">
        <v>689</v>
      </c>
      <c r="R59" s="5" t="n">
        <f aca="false">IFERROR(P59/B59*100000,"")</f>
        <v>522.979802391034</v>
      </c>
      <c r="S59" s="5" t="n">
        <f aca="false">IFERROR(P59/I59,"")</f>
        <v>16.1472335623486</v>
      </c>
    </row>
    <row r="60" customFormat="false" ht="15" hidden="false" customHeight="true" outlineLevel="0" collapsed="false">
      <c r="A60" s="3" t="s">
        <v>77</v>
      </c>
      <c r="B60" s="4" t="n">
        <v>4218204</v>
      </c>
      <c r="C60" s="5" t="n">
        <v>85.872</v>
      </c>
      <c r="D60" s="4" t="n">
        <v>94807.3</v>
      </c>
      <c r="E60" s="6" t="n">
        <v>5.5</v>
      </c>
      <c r="F60" s="6" t="n">
        <v>32.4135342908973</v>
      </c>
      <c r="G60" s="6" t="n">
        <v>21.5140614346769</v>
      </c>
      <c r="H60" s="6" t="n">
        <v>34.9186661084852</v>
      </c>
      <c r="I60" s="5" t="n">
        <v>1367.269</v>
      </c>
      <c r="J60" s="5" t="n">
        <v>1198.08220446426</v>
      </c>
      <c r="K60" s="7" t="n">
        <v>7.78</v>
      </c>
      <c r="L60" s="7" t="n">
        <v>10.84</v>
      </c>
      <c r="M60" s="7" t="n">
        <f aca="false">L60-K60</f>
        <v>3.06</v>
      </c>
      <c r="N60" s="4" t="n">
        <v>1630917</v>
      </c>
      <c r="O60" s="5" t="n">
        <f aca="false">IFERROR(N60*1000/B60,"")</f>
        <v>386.637772853091</v>
      </c>
      <c r="P60" s="4" t="n">
        <v>20003</v>
      </c>
      <c r="Q60" s="4" t="n">
        <v>2330</v>
      </c>
      <c r="R60" s="5" t="n">
        <f aca="false">IFERROR(P60/B60*100000,"")</f>
        <v>474.206558051721</v>
      </c>
      <c r="S60" s="5" t="n">
        <f aca="false">IFERROR(P60/I60,"")</f>
        <v>14.629893605428</v>
      </c>
    </row>
    <row r="61" customFormat="false" ht="15" hidden="false" customHeight="true" outlineLevel="0" collapsed="false">
      <c r="A61" s="3" t="s">
        <v>78</v>
      </c>
      <c r="B61" s="4" t="n">
        <v>3926294</v>
      </c>
      <c r="C61" s="5" t="n">
        <v>101.333</v>
      </c>
      <c r="D61" s="4" t="n">
        <v>141666.4</v>
      </c>
      <c r="E61" s="6" t="n">
        <v>7.6</v>
      </c>
      <c r="F61" s="6" t="n">
        <v>34.1001463466567</v>
      </c>
      <c r="G61" s="6" t="n">
        <v>22.0680112085341</v>
      </c>
      <c r="H61" s="6" t="n">
        <v>36.7253876447171</v>
      </c>
      <c r="I61" s="5" t="n">
        <v>1338.872</v>
      </c>
      <c r="J61" s="5" t="n">
        <v>1558.82064143627</v>
      </c>
      <c r="K61" s="7" t="n">
        <v>7.28</v>
      </c>
      <c r="L61" s="7" t="n">
        <v>9.9</v>
      </c>
      <c r="M61" s="7" t="n">
        <f aca="false">L61-K61</f>
        <v>2.62</v>
      </c>
      <c r="N61" s="4" t="n">
        <v>1644119</v>
      </c>
      <c r="O61" s="5" t="n">
        <f aca="false">IFERROR(N61*1000/B61,"")</f>
        <v>418.745768910836</v>
      </c>
      <c r="P61" s="4" t="n">
        <v>19993</v>
      </c>
      <c r="Q61" s="4" t="n">
        <v>1722</v>
      </c>
      <c r="R61" s="5" t="n">
        <f aca="false">IFERROR(P61/B61*100000,"")</f>
        <v>509.207919732959</v>
      </c>
      <c r="S61" s="5" t="n">
        <f aca="false">IFERROR(P61/I61,"")</f>
        <v>14.9327194832665</v>
      </c>
    </row>
    <row r="62" customFormat="false" ht="15" hidden="false" customHeight="true" outlineLevel="0" collapsed="false">
      <c r="A62" s="3" t="s">
        <v>79</v>
      </c>
      <c r="B62" s="4" t="n">
        <v>3383188</v>
      </c>
      <c r="C62" s="5" t="n">
        <v>62.444</v>
      </c>
      <c r="D62" s="4" t="n">
        <v>87293.1</v>
      </c>
      <c r="E62" s="6" t="n">
        <v>7.1</v>
      </c>
      <c r="F62" s="6" t="n">
        <v>29.5690337043049</v>
      </c>
      <c r="G62" s="6" t="n">
        <v>19.1353539915606</v>
      </c>
      <c r="H62" s="6" t="n">
        <v>35.3672017009282</v>
      </c>
      <c r="I62" s="5" t="n">
        <v>1000.376</v>
      </c>
      <c r="J62" s="5" t="n">
        <v>720.894430864217</v>
      </c>
      <c r="K62" s="7" t="n">
        <v>7.98</v>
      </c>
      <c r="L62" s="7" t="n">
        <v>10.96</v>
      </c>
      <c r="M62" s="7" t="n">
        <f aca="false">L62-K62</f>
        <v>2.98</v>
      </c>
      <c r="N62" s="4" t="n">
        <v>1003019</v>
      </c>
      <c r="O62" s="5" t="n">
        <f aca="false">IFERROR(N62*1000/B62,"")</f>
        <v>296.471552866704</v>
      </c>
      <c r="P62" s="4" t="n">
        <v>15855</v>
      </c>
      <c r="Q62" s="4" t="n">
        <v>2203</v>
      </c>
      <c r="R62" s="5" t="n">
        <f aca="false">IFERROR(P62/B62*100000,"")</f>
        <v>468.640820433272</v>
      </c>
      <c r="S62" s="5" t="n">
        <f aca="false">IFERROR(P62/I62,"")</f>
        <v>15.849040760674</v>
      </c>
    </row>
    <row r="63" customFormat="false" ht="15" hidden="false" customHeight="true" outlineLevel="0" collapsed="false">
      <c r="A63" s="3" t="s">
        <v>80</v>
      </c>
      <c r="B63" s="4" t="n">
        <v>210099</v>
      </c>
      <c r="C63" s="5" t="n">
        <v>56.922</v>
      </c>
      <c r="D63" s="4" t="n">
        <v>81007</v>
      </c>
      <c r="E63" s="6" t="n">
        <v>12.3</v>
      </c>
      <c r="F63" s="6" t="n">
        <v>37.0749027839257</v>
      </c>
      <c r="G63" s="6" t="n">
        <v>25.9872726666952</v>
      </c>
      <c r="H63" s="6" t="n">
        <v>35.3527634580341</v>
      </c>
      <c r="I63" s="5" t="n">
        <v>77.894</v>
      </c>
      <c r="J63" s="5" t="n">
        <v>41.4821181609783</v>
      </c>
      <c r="K63" s="7" t="n">
        <v>7.59</v>
      </c>
      <c r="L63" s="7" t="n">
        <v>11.27</v>
      </c>
      <c r="M63" s="7" t="n">
        <f aca="false">L63-K63</f>
        <v>3.68</v>
      </c>
      <c r="N63" s="4" t="n">
        <v>25179</v>
      </c>
      <c r="O63" s="5" t="n">
        <f aca="false">IFERROR(N63*1000/B63,"")</f>
        <v>119.843502348893</v>
      </c>
      <c r="P63" s="4" t="n">
        <v>1257</v>
      </c>
      <c r="Q63" s="4" t="n">
        <v>451</v>
      </c>
      <c r="R63" s="5" t="n">
        <f aca="false">IFERROR(P63/B63*100000,"")</f>
        <v>598.289377864721</v>
      </c>
      <c r="S63" s="5" t="n">
        <f aca="false">IFERROR(P63/I63,"")</f>
        <v>16.1373148124374</v>
      </c>
    </row>
    <row r="64" customFormat="false" ht="15" hidden="false" customHeight="true" outlineLevel="0" collapsed="false">
      <c r="A64" s="3" t="s">
        <v>81</v>
      </c>
      <c r="B64" s="4" t="n">
        <v>338341</v>
      </c>
      <c r="C64" s="5" t="n">
        <v>52.529</v>
      </c>
      <c r="D64" s="4" t="n">
        <v>84501.4</v>
      </c>
      <c r="E64" s="6" t="n">
        <v>18.6</v>
      </c>
      <c r="F64" s="6" t="n">
        <v>37.0513771609116</v>
      </c>
      <c r="G64" s="6" t="n">
        <v>23.4219323108935</v>
      </c>
      <c r="H64" s="6" t="n">
        <v>43.1119090100101</v>
      </c>
      <c r="I64" s="5" t="n">
        <v>125.36</v>
      </c>
      <c r="J64" s="5" t="n">
        <v>139.059251728186</v>
      </c>
      <c r="K64" s="7" t="n">
        <v>6.58</v>
      </c>
      <c r="L64" s="7" t="n">
        <v>5.77</v>
      </c>
      <c r="M64" s="7" t="n">
        <f aca="false">L64-K64</f>
        <v>-0.810000000000001</v>
      </c>
      <c r="N64" s="4" t="n">
        <v>22652</v>
      </c>
      <c r="O64" s="5" t="n">
        <f aca="false">IFERROR(N64*1000/B64,"")</f>
        <v>66.9502070396434</v>
      </c>
      <c r="P64" s="4" t="n">
        <v>1293</v>
      </c>
      <c r="Q64" s="4" t="n">
        <v>289</v>
      </c>
      <c r="R64" s="5" t="n">
        <f aca="false">IFERROR(P64/B64*100000,"")</f>
        <v>382.158827928037</v>
      </c>
      <c r="S64" s="5" t="n">
        <f aca="false">IFERROR(P64/I64,"")</f>
        <v>10.314294830887</v>
      </c>
    </row>
    <row r="65" customFormat="false" ht="15" hidden="false" customHeight="true" outlineLevel="0" collapsed="false">
      <c r="A65" s="3" t="s">
        <v>82</v>
      </c>
      <c r="B65" s="4" t="n">
        <v>525451</v>
      </c>
      <c r="C65" s="5" t="n">
        <v>49.379</v>
      </c>
      <c r="D65" s="4" t="n">
        <v>86615.3</v>
      </c>
      <c r="E65" s="6" t="n">
        <v>12.5</v>
      </c>
      <c r="F65" s="6" t="n">
        <v>32.3040587990127</v>
      </c>
      <c r="G65" s="6" t="n">
        <v>21.2988461340829</v>
      </c>
      <c r="H65" s="6" t="n">
        <v>36.5865838931119</v>
      </c>
      <c r="I65" s="5" t="n">
        <v>169.742</v>
      </c>
      <c r="J65" s="5" t="n">
        <v>119.563662529678</v>
      </c>
      <c r="K65" s="7" t="n">
        <v>6.94</v>
      </c>
      <c r="L65" s="7" t="n">
        <v>9.92</v>
      </c>
      <c r="M65" s="7" t="n">
        <f aca="false">L65-K65</f>
        <v>2.98</v>
      </c>
      <c r="N65" s="4" t="n">
        <v>105270</v>
      </c>
      <c r="O65" s="5" t="n">
        <f aca="false">IFERROR(N65*1000/B65,"")</f>
        <v>200.342182239638</v>
      </c>
      <c r="P65" s="4" t="n">
        <v>2110</v>
      </c>
      <c r="Q65" s="4" t="n">
        <v>548</v>
      </c>
      <c r="R65" s="5" t="n">
        <f aca="false">IFERROR(P65/B65*100000,"")</f>
        <v>401.559802912165</v>
      </c>
      <c r="S65" s="5" t="n">
        <f aca="false">IFERROR(P65/I65,"")</f>
        <v>12.4306300149639</v>
      </c>
    </row>
    <row r="66" customFormat="false" ht="15" hidden="false" customHeight="true" outlineLevel="0" collapsed="false">
      <c r="A66" s="3" t="s">
        <v>83</v>
      </c>
      <c r="B66" s="4" t="n">
        <v>2098979</v>
      </c>
      <c r="C66" s="5" t="n">
        <v>57.637</v>
      </c>
      <c r="D66" s="4" t="n">
        <v>71880.5</v>
      </c>
      <c r="E66" s="6" t="n">
        <v>10.9</v>
      </c>
      <c r="F66" s="6" t="n">
        <v>33.1711751284791</v>
      </c>
      <c r="G66" s="6" t="n">
        <v>23.0233365841202</v>
      </c>
      <c r="H66" s="6" t="n">
        <v>35.1505744966004</v>
      </c>
      <c r="I66" s="5" t="n">
        <v>696.256</v>
      </c>
      <c r="J66" s="5" t="n">
        <v>399.845701282769</v>
      </c>
      <c r="K66" s="7" t="n">
        <v>7.92</v>
      </c>
      <c r="L66" s="7" t="n">
        <v>10.09</v>
      </c>
      <c r="M66" s="7" t="n">
        <f aca="false">L66-K66</f>
        <v>2.17</v>
      </c>
      <c r="N66" s="4" t="n">
        <v>481220</v>
      </c>
      <c r="O66" s="5" t="n">
        <f aca="false">IFERROR(N66*1000/B66,"")</f>
        <v>229.263846851255</v>
      </c>
      <c r="P66" s="4" t="n">
        <v>11328</v>
      </c>
      <c r="Q66" s="4" t="n">
        <v>2604</v>
      </c>
      <c r="R66" s="5" t="n">
        <f aca="false">IFERROR(P66/B66*100000,"")</f>
        <v>539.690964035372</v>
      </c>
      <c r="S66" s="5" t="n">
        <f aca="false">IFERROR(P66/I66,"")</f>
        <v>16.2698777461164</v>
      </c>
    </row>
    <row r="67" customFormat="false" ht="15" hidden="false" customHeight="true" outlineLevel="0" collapsed="false">
      <c r="A67" s="3" t="s">
        <v>84</v>
      </c>
      <c r="B67" s="4" t="n">
        <v>2837374</v>
      </c>
      <c r="C67" s="5" t="n">
        <v>79.596</v>
      </c>
      <c r="D67" s="4" t="n">
        <v>117034.1</v>
      </c>
      <c r="E67" s="6" t="n">
        <v>10.1</v>
      </c>
      <c r="F67" s="6" t="n">
        <v>32.7362554249105</v>
      </c>
      <c r="G67" s="6" t="n">
        <v>21.7317491455127</v>
      </c>
      <c r="H67" s="6" t="n">
        <v>35.465239528769</v>
      </c>
      <c r="I67" s="5" t="n">
        <v>928.85</v>
      </c>
      <c r="J67" s="5" t="n">
        <v>744.874686201377</v>
      </c>
      <c r="K67" s="7" t="n">
        <v>7.61</v>
      </c>
      <c r="L67" s="7" t="n">
        <v>9.99</v>
      </c>
      <c r="M67" s="7" t="n">
        <f aca="false">L67-K67</f>
        <v>2.38</v>
      </c>
      <c r="N67" s="4" t="n">
        <v>844682</v>
      </c>
      <c r="O67" s="5" t="n">
        <f aca="false">IFERROR(N67*1000/B67,"")</f>
        <v>297.698505731003</v>
      </c>
      <c r="P67" s="4" t="n">
        <v>7033</v>
      </c>
      <c r="Q67" s="4" t="n">
        <v>1645</v>
      </c>
      <c r="R67" s="5" t="n">
        <f aca="false">IFERROR(P67/B67*100000,"")</f>
        <v>247.870037576999</v>
      </c>
      <c r="S67" s="5" t="n">
        <f aca="false">IFERROR(P67/I67,"")</f>
        <v>7.57172848145556</v>
      </c>
    </row>
    <row r="68" customFormat="false" ht="15" hidden="false" customHeight="true" outlineLevel="0" collapsed="false">
      <c r="A68" s="3" t="s">
        <v>85</v>
      </c>
      <c r="B68" s="4" t="n">
        <v>2316571</v>
      </c>
      <c r="C68" s="5" t="n">
        <v>60.3</v>
      </c>
      <c r="D68" s="4" t="n">
        <v>102479</v>
      </c>
      <c r="E68" s="6" t="n">
        <v>10.6</v>
      </c>
      <c r="F68" s="6" t="n">
        <v>35.6942653603106</v>
      </c>
      <c r="G68" s="6" t="n">
        <v>24.5139907216312</v>
      </c>
      <c r="H68" s="6" t="n">
        <v>35.8266632766476</v>
      </c>
      <c r="I68" s="5" t="n">
        <v>826.883</v>
      </c>
      <c r="J68" s="5" t="n">
        <v>592.62216536176</v>
      </c>
      <c r="K68" s="7" t="n">
        <v>7.81</v>
      </c>
      <c r="L68" s="7" t="n">
        <v>11.04</v>
      </c>
      <c r="M68" s="7" t="n">
        <f aca="false">L68-K68</f>
        <v>3.23</v>
      </c>
      <c r="N68" s="4" t="n">
        <v>647631</v>
      </c>
      <c r="O68" s="5" t="n">
        <f aca="false">IFERROR(N68*1000/B68,"")</f>
        <v>279.564494246021</v>
      </c>
      <c r="P68" s="4" t="n">
        <v>9710</v>
      </c>
      <c r="Q68" s="4" t="n">
        <v>1913</v>
      </c>
      <c r="R68" s="5" t="n">
        <f aca="false">IFERROR(P68/B68*100000,"")</f>
        <v>419.153999596818</v>
      </c>
      <c r="S68" s="5" t="n">
        <f aca="false">IFERROR(P68/I68,"")</f>
        <v>11.7428947021525</v>
      </c>
    </row>
    <row r="69" customFormat="false" ht="15" hidden="false" customHeight="true" outlineLevel="0" collapsed="false">
      <c r="A69" s="3" t="s">
        <v>86</v>
      </c>
      <c r="B69" s="4" t="n">
        <v>2526384</v>
      </c>
      <c r="C69" s="5" t="n">
        <v>62.514</v>
      </c>
      <c r="D69" s="4" t="n">
        <v>85370.5</v>
      </c>
      <c r="E69" s="6" t="n">
        <v>7.6</v>
      </c>
      <c r="F69" s="6" t="n">
        <v>31.4991703557337</v>
      </c>
      <c r="G69" s="6" t="n">
        <v>21.4745264377862</v>
      </c>
      <c r="H69" s="6" t="n">
        <v>36.0685690569494</v>
      </c>
      <c r="I69" s="5" t="n">
        <v>795.79</v>
      </c>
      <c r="J69" s="5" t="n">
        <v>509.535392816907</v>
      </c>
      <c r="K69" s="7" t="n">
        <v>8.19</v>
      </c>
      <c r="L69" s="7" t="n">
        <v>11.81</v>
      </c>
      <c r="M69" s="7" t="n">
        <f aca="false">L69-K69</f>
        <v>3.62</v>
      </c>
      <c r="N69" s="4" t="n">
        <v>583659</v>
      </c>
      <c r="O69" s="5" t="n">
        <f aca="false">IFERROR(N69*1000/B69,"")</f>
        <v>231.025449812855</v>
      </c>
      <c r="P69" s="4" t="n">
        <v>10688</v>
      </c>
      <c r="Q69" s="4" t="n">
        <v>1753</v>
      </c>
      <c r="R69" s="5" t="n">
        <f aca="false">IFERROR(P69/B69*100000,"")</f>
        <v>423.055244175074</v>
      </c>
      <c r="S69" s="5" t="n">
        <f aca="false">IFERROR(P69/I69,"")</f>
        <v>13.4306789479637</v>
      </c>
    </row>
    <row r="70" customFormat="false" ht="15" hidden="false" customHeight="true" outlineLevel="0" collapsed="false">
      <c r="A70" s="3" t="s">
        <v>87</v>
      </c>
      <c r="B70" s="4" t="n">
        <v>2784587</v>
      </c>
      <c r="C70" s="5" t="n">
        <v>83.839</v>
      </c>
      <c r="D70" s="4" t="n">
        <v>92456.9</v>
      </c>
      <c r="E70" s="6" t="n">
        <v>7.5</v>
      </c>
      <c r="F70" s="6" t="n">
        <v>32.8916280942201</v>
      </c>
      <c r="G70" s="6" t="n">
        <v>21.6215546506538</v>
      </c>
      <c r="H70" s="6" t="n">
        <v>34.6017500810983</v>
      </c>
      <c r="I70" s="5" t="n">
        <v>915.896</v>
      </c>
      <c r="J70" s="5" t="n">
        <v>836.727473931749</v>
      </c>
      <c r="K70" s="7" t="n">
        <v>7.78</v>
      </c>
      <c r="L70" s="7" t="n">
        <v>10.31</v>
      </c>
      <c r="M70" s="7" t="n">
        <f aca="false">L70-K70</f>
        <v>2.53</v>
      </c>
      <c r="N70" s="4" t="n">
        <v>1004751</v>
      </c>
      <c r="O70" s="5" t="n">
        <f aca="false">IFERROR(N70*1000/B70,"")</f>
        <v>360.825860352002</v>
      </c>
      <c r="P70" s="4" t="n">
        <v>13754</v>
      </c>
      <c r="Q70" s="4" t="n">
        <v>1715</v>
      </c>
      <c r="R70" s="5" t="n">
        <f aca="false">IFERROR(P70/B70*100000,"")</f>
        <v>493.933211639644</v>
      </c>
      <c r="S70" s="5" t="n">
        <f aca="false">IFERROR(P70/I70,"")</f>
        <v>15.0169888284259</v>
      </c>
    </row>
    <row r="71" customFormat="false" ht="15" hidden="false" customHeight="true" outlineLevel="0" collapsed="false">
      <c r="A71" s="3" t="s">
        <v>88</v>
      </c>
      <c r="B71" s="4" t="n">
        <v>1805443</v>
      </c>
      <c r="C71" s="5" t="n">
        <v>62.07</v>
      </c>
      <c r="D71" s="4" t="n">
        <v>77453.5</v>
      </c>
      <c r="E71" s="6" t="n">
        <v>8.5</v>
      </c>
      <c r="F71" s="6" t="n">
        <v>31.6400462379593</v>
      </c>
      <c r="G71" s="6" t="n">
        <v>21.626548165741</v>
      </c>
      <c r="H71" s="6" t="n">
        <v>34.4285658043069</v>
      </c>
      <c r="I71" s="5" t="n">
        <v>571.243</v>
      </c>
      <c r="J71" s="5" t="n">
        <v>372.474457235042</v>
      </c>
      <c r="K71" s="7" t="n">
        <v>8.11</v>
      </c>
      <c r="L71" s="7" t="n">
        <v>11.04</v>
      </c>
      <c r="M71" s="7" t="n">
        <f aca="false">L71-K71</f>
        <v>2.93</v>
      </c>
      <c r="N71" s="4" t="n">
        <v>503895</v>
      </c>
      <c r="O71" s="5" t="n">
        <f aca="false">IFERROR(N71*1000/B71,"")</f>
        <v>279.097706213932</v>
      </c>
      <c r="P71" s="4" t="n">
        <v>9688</v>
      </c>
      <c r="Q71" s="4" t="n">
        <v>2086</v>
      </c>
      <c r="R71" s="5" t="n">
        <f aca="false">IFERROR(P71/B71*100000,"")</f>
        <v>536.599604639969</v>
      </c>
      <c r="S71" s="5" t="n">
        <f aca="false">IFERROR(P71/I71,"")</f>
        <v>16.9595076000931</v>
      </c>
    </row>
    <row r="72" customFormat="false" ht="15" hidden="false" customHeight="true" outlineLevel="0" collapsed="false">
      <c r="A72" s="3" t="s">
        <v>89</v>
      </c>
      <c r="B72" s="4" t="n">
        <v>1039458</v>
      </c>
      <c r="C72" s="5" t="n">
        <v>61.299</v>
      </c>
      <c r="D72" s="4" t="n">
        <v>93137.1</v>
      </c>
      <c r="E72" s="6" t="n">
        <v>8.7</v>
      </c>
      <c r="F72" s="6" t="n">
        <v>30.7747883993389</v>
      </c>
      <c r="G72" s="6" t="n">
        <v>20.9458198407247</v>
      </c>
      <c r="H72" s="6" t="n">
        <v>35.0164848163516</v>
      </c>
      <c r="I72" s="5" t="n">
        <v>319.891</v>
      </c>
      <c r="J72" s="5" t="n">
        <v>234.125391753137</v>
      </c>
      <c r="K72" s="7" t="n">
        <v>7.72</v>
      </c>
      <c r="L72" s="7" t="n">
        <v>9.73</v>
      </c>
      <c r="M72" s="7" t="n">
        <f aca="false">L72-K72</f>
        <v>2.01</v>
      </c>
      <c r="N72" s="4" t="n">
        <v>306758</v>
      </c>
      <c r="O72" s="5" t="n">
        <f aca="false">IFERROR(N72*1000/B72,"")</f>
        <v>295.11341487583</v>
      </c>
      <c r="P72" s="4" t="n">
        <v>5000</v>
      </c>
      <c r="Q72" s="4" t="n">
        <v>811</v>
      </c>
      <c r="R72" s="5" t="n">
        <f aca="false">IFERROR(P72/B72*100000,"")</f>
        <v>481.019916148608</v>
      </c>
      <c r="S72" s="5" t="n">
        <f aca="false">IFERROR(P72/I72,"")</f>
        <v>15.6303240791395</v>
      </c>
    </row>
    <row r="73" customFormat="false" ht="15" hidden="false" customHeight="true" outlineLevel="0" collapsed="false">
      <c r="A73" s="3" t="s">
        <v>90</v>
      </c>
      <c r="B73" s="4" t="n">
        <v>970679</v>
      </c>
      <c r="C73" s="5" t="n">
        <v>61.232</v>
      </c>
      <c r="D73" s="4" t="n">
        <v>89357.1</v>
      </c>
      <c r="E73" s="6" t="n">
        <v>14.1</v>
      </c>
      <c r="F73" s="6" t="n">
        <v>32.4124659130361</v>
      </c>
      <c r="G73" s="6" t="n">
        <v>21.5713948689526</v>
      </c>
      <c r="H73" s="6" t="n">
        <v>35.7674273122291</v>
      </c>
      <c r="I73" s="5" t="n">
        <v>314.621</v>
      </c>
      <c r="J73" s="5" t="n">
        <v>245.743158740287</v>
      </c>
      <c r="K73" s="7" t="n">
        <v>5.31</v>
      </c>
      <c r="L73" s="7" t="n">
        <v>5.66</v>
      </c>
      <c r="M73" s="7" t="n">
        <f aca="false">L73-K73</f>
        <v>0.350000000000001</v>
      </c>
      <c r="N73" s="4" t="n">
        <v>180399</v>
      </c>
      <c r="O73" s="5" t="n">
        <f aca="false">IFERROR(N73*1000/B73,"")</f>
        <v>185.848256735749</v>
      </c>
      <c r="P73" s="4" t="n">
        <v>3188</v>
      </c>
      <c r="Q73" s="4" t="n">
        <v>908</v>
      </c>
      <c r="R73" s="5" t="n">
        <f aca="false">IFERROR(P73/B73*100000,"")</f>
        <v>328.42989288941</v>
      </c>
      <c r="S73" s="5" t="n">
        <f aca="false">IFERROR(P73/I73,"")</f>
        <v>10.1328264801142</v>
      </c>
    </row>
    <row r="74" customFormat="false" ht="15" hidden="false" customHeight="true" outlineLevel="0" collapsed="false">
      <c r="A74" s="3" t="s">
        <v>91</v>
      </c>
      <c r="B74" s="4" t="n">
        <v>1007058</v>
      </c>
      <c r="C74" s="5" t="n">
        <v>109.27</v>
      </c>
      <c r="D74" s="4" t="n">
        <v>145239.9</v>
      </c>
      <c r="E74" s="6" t="n">
        <v>11.9</v>
      </c>
      <c r="F74" s="6" t="n">
        <v>33.4864526174262</v>
      </c>
      <c r="G74" s="6" t="n">
        <v>20.3431182712416</v>
      </c>
      <c r="H74" s="6" t="n">
        <v>36.6484101279231</v>
      </c>
      <c r="I74" s="5" t="n">
        <v>337.228</v>
      </c>
      <c r="J74" s="5" t="n">
        <v>422.526101294655</v>
      </c>
      <c r="K74" s="7" t="n">
        <v>5.05</v>
      </c>
      <c r="L74" s="7" t="n">
        <v>5.18</v>
      </c>
      <c r="M74" s="7" t="n">
        <f aca="false">L74-K74</f>
        <v>0.13</v>
      </c>
      <c r="N74" s="4" t="n">
        <v>251570</v>
      </c>
      <c r="O74" s="5" t="n">
        <f aca="false">IFERROR(N74*1000/B74,"")</f>
        <v>249.806863159818</v>
      </c>
      <c r="P74" s="4" t="n">
        <v>4020</v>
      </c>
      <c r="Q74" s="4" t="n">
        <v>372</v>
      </c>
      <c r="R74" s="5" t="n">
        <f aca="false">IFERROR(P74/B74*100000,"")</f>
        <v>399.182569424998</v>
      </c>
      <c r="S74" s="5" t="n">
        <f aca="false">IFERROR(P74/I74,"")</f>
        <v>11.9207183270666</v>
      </c>
    </row>
    <row r="75" customFormat="false" ht="15" hidden="false" customHeight="true" outlineLevel="0" collapsed="false">
      <c r="A75" s="3" t="s">
        <v>92</v>
      </c>
      <c r="B75" s="4" t="n">
        <v>982525</v>
      </c>
      <c r="C75" s="5" t="n">
        <v>72.392</v>
      </c>
      <c r="D75" s="4" t="n">
        <v>108800.5</v>
      </c>
      <c r="E75" s="6" t="n">
        <v>11</v>
      </c>
      <c r="F75" s="6" t="n">
        <v>33.7474364519987</v>
      </c>
      <c r="G75" s="6" t="n">
        <v>21.9502811633292</v>
      </c>
      <c r="H75" s="6" t="n">
        <v>36.1160360433599</v>
      </c>
      <c r="I75" s="5" t="n">
        <v>331.577</v>
      </c>
      <c r="J75" s="5" t="n">
        <v>238.288722139905</v>
      </c>
      <c r="K75" s="7" t="n">
        <v>5.56</v>
      </c>
      <c r="L75" s="7" t="n">
        <v>6.06</v>
      </c>
      <c r="M75" s="7" t="n">
        <f aca="false">L75-K75</f>
        <v>0.5</v>
      </c>
      <c r="N75" s="4" t="n">
        <v>230945</v>
      </c>
      <c r="O75" s="5" t="n">
        <f aca="false">IFERROR(N75*1000/B75,"")</f>
        <v>235.052543192285</v>
      </c>
      <c r="P75" s="4" t="n">
        <v>3566</v>
      </c>
      <c r="Q75" s="4" t="n">
        <v>937</v>
      </c>
      <c r="R75" s="5" t="n">
        <f aca="false">IFERROR(P75/B75*100000,"")</f>
        <v>362.94241876797</v>
      </c>
      <c r="S75" s="5" t="n">
        <f aca="false">IFERROR(P75/I75,"")</f>
        <v>10.7546663369293</v>
      </c>
    </row>
    <row r="76" customFormat="false" ht="15" hidden="false" customHeight="true" outlineLevel="0" collapsed="false">
      <c r="A76" s="3" t="s">
        <v>93</v>
      </c>
      <c r="B76" s="4" t="n">
        <v>287949</v>
      </c>
      <c r="C76" s="5" t="n">
        <v>125.301</v>
      </c>
      <c r="D76" s="4" t="n">
        <v>159796</v>
      </c>
      <c r="E76" s="6" t="n">
        <v>8.5</v>
      </c>
      <c r="F76" s="6" t="n">
        <v>35.1798408745993</v>
      </c>
      <c r="G76" s="6" t="n">
        <v>23.7430933950109</v>
      </c>
      <c r="H76" s="6" t="n">
        <v>34.7999469125303</v>
      </c>
      <c r="I76" s="5" t="n">
        <v>101.3</v>
      </c>
      <c r="J76" s="5" t="n">
        <v>98.0230864133167</v>
      </c>
      <c r="K76" s="7" t="n">
        <v>7.87</v>
      </c>
      <c r="L76" s="7" t="n">
        <v>8.52</v>
      </c>
      <c r="M76" s="7" t="n">
        <f aca="false">L76-K76</f>
        <v>0.65</v>
      </c>
      <c r="N76" s="4" t="n">
        <v>160888</v>
      </c>
      <c r="O76" s="5" t="n">
        <f aca="false">IFERROR(N76*1000/B76,"")</f>
        <v>558.737832046647</v>
      </c>
      <c r="P76" s="4" t="n">
        <v>1330</v>
      </c>
      <c r="Q76" s="4" t="n">
        <v>70</v>
      </c>
      <c r="R76" s="5" t="n">
        <f aca="false">IFERROR(P76/B76*100000,"")</f>
        <v>461.887348106783</v>
      </c>
      <c r="S76" s="5" t="n">
        <f aca="false">IFERROR(P76/I76,"")</f>
        <v>13.1293188548865</v>
      </c>
    </row>
    <row r="77" customFormat="false" ht="15" hidden="false" customHeight="true" outlineLevel="0" collapsed="false">
      <c r="A77" s="3" t="s">
        <v>94</v>
      </c>
      <c r="B77" s="4" t="n">
        <v>1798047</v>
      </c>
      <c r="C77" s="5" t="n">
        <v>81.333</v>
      </c>
      <c r="D77" s="4" t="n">
        <v>102553.4</v>
      </c>
      <c r="E77" s="6" t="n">
        <v>7.5</v>
      </c>
      <c r="F77" s="6" t="n">
        <v>31.0143172008296</v>
      </c>
      <c r="G77" s="6" t="n">
        <v>20.190517822949</v>
      </c>
      <c r="H77" s="6" t="n">
        <v>34.4975763997057</v>
      </c>
      <c r="I77" s="5" t="n">
        <v>557.652</v>
      </c>
      <c r="J77" s="5" t="n">
        <v>555.328094177454</v>
      </c>
      <c r="K77" s="7" t="n">
        <v>5.18</v>
      </c>
      <c r="L77" s="7" t="n">
        <v>5.55</v>
      </c>
      <c r="M77" s="7" t="n">
        <f aca="false">L77-K77</f>
        <v>0.37</v>
      </c>
      <c r="N77" s="4" t="n">
        <v>780062</v>
      </c>
      <c r="O77" s="5" t="n">
        <f aca="false">IFERROR(N77*1000/B77,"")</f>
        <v>433.838492542186</v>
      </c>
      <c r="P77" s="4" t="n">
        <v>6060</v>
      </c>
      <c r="Q77" s="4" t="n">
        <v>408</v>
      </c>
      <c r="R77" s="5" t="n">
        <f aca="false">IFERROR(P77/B77*100000,"")</f>
        <v>337.032346762904</v>
      </c>
      <c r="S77" s="5" t="n">
        <f aca="false">IFERROR(P77/I77,"")</f>
        <v>10.8669923177896</v>
      </c>
    </row>
    <row r="78" customFormat="false" ht="15" hidden="false" customHeight="true" outlineLevel="0" collapsed="false">
      <c r="A78" s="3" t="s">
        <v>95</v>
      </c>
      <c r="B78" s="4" t="n">
        <v>1273093</v>
      </c>
      <c r="C78" s="5" t="n">
        <v>92.159</v>
      </c>
      <c r="D78" s="4" t="n">
        <v>112389.6</v>
      </c>
      <c r="E78" s="6" t="n">
        <v>6.9</v>
      </c>
      <c r="F78" s="6" t="n">
        <v>32.1494187777327</v>
      </c>
      <c r="G78" s="6" t="n">
        <v>21.5076981807299</v>
      </c>
      <c r="H78" s="6" t="n">
        <v>34.4171416684003</v>
      </c>
      <c r="I78" s="5" t="n">
        <v>409.292</v>
      </c>
      <c r="J78" s="5" t="n">
        <v>376.509018463092</v>
      </c>
      <c r="K78" s="7" t="n">
        <v>6.21</v>
      </c>
      <c r="L78" s="7" t="n">
        <v>7.29</v>
      </c>
      <c r="M78" s="7" t="n">
        <f aca="false">L78-K78</f>
        <v>1.08</v>
      </c>
      <c r="N78" s="4" t="n">
        <v>523686</v>
      </c>
      <c r="O78" s="5" t="n">
        <f aca="false">IFERROR(N78*1000/B78,"")</f>
        <v>411.349367249683</v>
      </c>
      <c r="P78" s="4" t="n">
        <v>4088</v>
      </c>
      <c r="Q78" s="4" t="n">
        <v>309</v>
      </c>
      <c r="R78" s="5" t="n">
        <f aca="false">IFERROR(P78/B78*100000,"")</f>
        <v>321.107727400905</v>
      </c>
      <c r="S78" s="5" t="n">
        <f aca="false">IFERROR(P78/I78,"")</f>
        <v>9.98797924220361</v>
      </c>
    </row>
    <row r="79" customFormat="false" ht="15" hidden="false" customHeight="true" outlineLevel="0" collapsed="false">
      <c r="A79" s="3" t="s">
        <v>96</v>
      </c>
      <c r="B79" s="4" t="n">
        <v>750870</v>
      </c>
      <c r="C79" s="5" t="n">
        <v>93.427</v>
      </c>
      <c r="D79" s="4" t="n">
        <v>101809.4</v>
      </c>
      <c r="E79" s="6" t="n">
        <v>8.4</v>
      </c>
      <c r="F79" s="6" t="n">
        <v>33.3285388948819</v>
      </c>
      <c r="G79" s="6" t="n">
        <v>21.9779722188928</v>
      </c>
      <c r="H79" s="6" t="n">
        <v>35.3339286648561</v>
      </c>
      <c r="I79" s="5" t="n">
        <v>250.254</v>
      </c>
      <c r="J79" s="5" t="n">
        <v>217.684749807983</v>
      </c>
      <c r="K79" s="7" t="n">
        <v>5.23</v>
      </c>
      <c r="L79" s="7" t="n">
        <v>6.29</v>
      </c>
      <c r="M79" s="7" t="n">
        <f aca="false">L79-K79</f>
        <v>1.06</v>
      </c>
      <c r="N79" s="4" t="n">
        <v>246557</v>
      </c>
      <c r="O79" s="5" t="n">
        <f aca="false">IFERROR(N79*1000/B79,"")</f>
        <v>328.361767016927</v>
      </c>
      <c r="P79" s="4" t="n">
        <v>3784</v>
      </c>
      <c r="Q79" s="4" t="n">
        <v>370</v>
      </c>
      <c r="R79" s="5" t="n">
        <f aca="false">IFERROR(P79/B79*100000,"")</f>
        <v>503.948752780108</v>
      </c>
      <c r="S79" s="5" t="n">
        <f aca="false">IFERROR(P79/I79,"")</f>
        <v>15.1206374323687</v>
      </c>
    </row>
    <row r="80" customFormat="false" ht="15" hidden="false" customHeight="true" outlineLevel="0" collapsed="false">
      <c r="A80" s="3" t="s">
        <v>97</v>
      </c>
      <c r="B80" s="4" t="n">
        <v>134202</v>
      </c>
      <c r="C80" s="5" t="n">
        <v>174.419</v>
      </c>
      <c r="D80" s="4" t="n">
        <v>204708.9</v>
      </c>
      <c r="E80" s="6" t="n">
        <v>5.3</v>
      </c>
      <c r="F80" s="6" t="n">
        <v>35.6589320576444</v>
      </c>
      <c r="G80" s="6" t="n">
        <v>24.5808557249519</v>
      </c>
      <c r="H80" s="6" t="n">
        <v>35.313341151505</v>
      </c>
      <c r="I80" s="5" t="n">
        <v>47.855</v>
      </c>
      <c r="J80" s="5" t="n">
        <v>50.6947775079474</v>
      </c>
      <c r="K80" s="7" t="n">
        <v>6.42</v>
      </c>
      <c r="L80" s="7" t="n">
        <v>8.49</v>
      </c>
      <c r="M80" s="7" t="n">
        <f aca="false">L80-K80</f>
        <v>2.07</v>
      </c>
      <c r="N80" s="4" t="n">
        <v>87362</v>
      </c>
      <c r="O80" s="5" t="n">
        <f aca="false">IFERROR(N80*1000/B80,"")</f>
        <v>650.973905008867</v>
      </c>
      <c r="P80" s="4" t="n">
        <v>423</v>
      </c>
      <c r="Q80" s="4" t="n">
        <v>55</v>
      </c>
      <c r="R80" s="5" t="n">
        <f aca="false">IFERROR(P80/B80*100000,"")</f>
        <v>315.196494836143</v>
      </c>
      <c r="S80" s="5" t="n">
        <f aca="false">IFERROR(P80/I80,"")</f>
        <v>8.83920175530248</v>
      </c>
    </row>
    <row r="81" customFormat="false" ht="15" hidden="false" customHeight="true" outlineLevel="0" collapsed="false">
      <c r="A81" s="3" t="s">
        <v>98</v>
      </c>
      <c r="B81" s="4" t="n">
        <v>456792</v>
      </c>
      <c r="C81" s="5" t="n">
        <v>126.487</v>
      </c>
      <c r="D81" s="4" t="n">
        <v>148843.8</v>
      </c>
      <c r="E81" s="6" t="n">
        <v>4.7</v>
      </c>
      <c r="F81" s="6" t="n">
        <v>36.2410024693953</v>
      </c>
      <c r="G81" s="6" t="n">
        <v>24.5109371442582</v>
      </c>
      <c r="H81" s="6" t="n">
        <v>35.6229384951946</v>
      </c>
      <c r="I81" s="5" t="n">
        <v>165.546</v>
      </c>
      <c r="J81" s="5" t="n">
        <v>178.835179494723</v>
      </c>
      <c r="K81" s="7" t="n">
        <v>5.24</v>
      </c>
      <c r="L81" s="7" t="n">
        <v>5.18</v>
      </c>
      <c r="M81" s="7" t="n">
        <f aca="false">L81-K81</f>
        <v>-0.0600000000000005</v>
      </c>
      <c r="N81" s="4" t="n">
        <v>246612</v>
      </c>
      <c r="O81" s="5" t="n">
        <f aca="false">IFERROR(N81*1000/B81,"")</f>
        <v>539.878106446698</v>
      </c>
      <c r="P81" s="4" t="n">
        <v>1617</v>
      </c>
      <c r="Q81" s="4" t="n">
        <v>170</v>
      </c>
      <c r="R81" s="5" t="n">
        <f aca="false">IFERROR(P81/B81*100000,"")</f>
        <v>353.990437660905</v>
      </c>
      <c r="S81" s="5" t="n">
        <f aca="false">IFERROR(P81/I81,"")</f>
        <v>9.76767786597079</v>
      </c>
    </row>
    <row r="82" customFormat="false" ht="15" hidden="false" customHeight="true" outlineLevel="0" collapsed="false">
      <c r="A82" s="3" t="s">
        <v>99</v>
      </c>
      <c r="B82" s="4" t="n">
        <v>144389</v>
      </c>
      <c r="C82" s="5" t="n">
        <v>64.969</v>
      </c>
      <c r="D82" s="4" t="n">
        <v>97279.2</v>
      </c>
      <c r="E82" s="6" t="n">
        <v>12.2</v>
      </c>
      <c r="F82" s="6" t="n">
        <v>31.1166363088601</v>
      </c>
      <c r="G82" s="6" t="n">
        <v>21.080553227739</v>
      </c>
      <c r="H82" s="6" t="n">
        <v>34.8603096686598</v>
      </c>
      <c r="I82" s="5" t="n">
        <v>44.929</v>
      </c>
      <c r="J82" s="5" t="n">
        <v>26.8578238903442</v>
      </c>
      <c r="K82" s="7" t="n">
        <v>5.25</v>
      </c>
      <c r="L82" s="7" t="n">
        <v>5.76</v>
      </c>
      <c r="M82" s="7" t="n">
        <f aca="false">L82-K82</f>
        <v>0.51</v>
      </c>
      <c r="N82" s="4" t="n">
        <v>38092</v>
      </c>
      <c r="O82" s="5" t="n">
        <f aca="false">IFERROR(N82*1000/B82,"")</f>
        <v>263.815110569365</v>
      </c>
      <c r="P82" s="4" t="n">
        <v>840</v>
      </c>
      <c r="Q82" s="4" t="n">
        <v>108</v>
      </c>
      <c r="R82" s="5" t="n">
        <f aca="false">IFERROR(P82/B82*100000,"")</f>
        <v>581.761768555776</v>
      </c>
      <c r="S82" s="5" t="n">
        <f aca="false">IFERROR(P82/I82,"")</f>
        <v>18.6961650604287</v>
      </c>
    </row>
    <row r="83" customFormat="false" ht="15" hidden="false" customHeight="true" outlineLevel="0" collapsed="false">
      <c r="A83" s="3" t="s">
        <v>100</v>
      </c>
      <c r="B83" s="4" t="n">
        <v>47902</v>
      </c>
      <c r="C83" s="5" t="n">
        <v>259.039</v>
      </c>
      <c r="D83" s="4" t="n">
        <v>250925.4</v>
      </c>
      <c r="E83" s="6" t="n">
        <v>3.3</v>
      </c>
      <c r="F83" s="6" t="n">
        <v>38.3762682142708</v>
      </c>
      <c r="G83" s="6" t="n">
        <v>24.8340361571542</v>
      </c>
      <c r="H83" s="6" t="n">
        <v>37.2065149098642</v>
      </c>
      <c r="I83" s="5" t="n">
        <v>18.383</v>
      </c>
      <c r="J83" s="5" t="n">
        <v>22.1153402123243</v>
      </c>
      <c r="K83" s="7" t="n">
        <v>8.43</v>
      </c>
      <c r="L83" s="7" t="n">
        <v>9.49</v>
      </c>
      <c r="M83" s="7" t="n">
        <f aca="false">L83-K83</f>
        <v>1.06</v>
      </c>
      <c r="N83" s="4" t="n">
        <v>26138</v>
      </c>
      <c r="O83" s="5" t="n">
        <f aca="false">IFERROR(N83*1000/B83,"")</f>
        <v>545.655713748904</v>
      </c>
      <c r="P83" s="4" t="n">
        <v>97</v>
      </c>
      <c r="Q83" s="4" t="n">
        <v>2</v>
      </c>
      <c r="R83" s="5" t="n">
        <f aca="false">IFERROR(P83/B83*100000,"")</f>
        <v>202.496764226963</v>
      </c>
      <c r="S83" s="5" t="n">
        <f aca="false">IFERROR(P83/I83,"")</f>
        <v>5.27661426317794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6" min="2" style="1" width="15"/>
  </cols>
  <sheetData>
    <row r="1" customFormat="false" ht="15" hidden="false" customHeight="true" outlineLevel="0" collapsed="false">
      <c r="A1" s="8" t="s">
        <v>101</v>
      </c>
    </row>
    <row r="3" customFormat="false" ht="30" hidden="false" customHeight="true" outlineLevel="0" collapsed="false">
      <c r="A3" s="9" t="s">
        <v>102</v>
      </c>
      <c r="B3" s="9" t="s">
        <v>103</v>
      </c>
      <c r="C3" s="9" t="s">
        <v>104</v>
      </c>
      <c r="D3" s="9" t="s">
        <v>105</v>
      </c>
      <c r="E3" s="9" t="s">
        <v>106</v>
      </c>
      <c r="F3" s="9" t="s">
        <v>107</v>
      </c>
    </row>
    <row r="4" customFormat="false" ht="15" hidden="false" customHeight="true" outlineLevel="0" collapsed="false">
      <c r="A4" s="3" t="s">
        <v>108</v>
      </c>
      <c r="B4" s="6" t="n">
        <v>26.699</v>
      </c>
      <c r="C4" s="6" t="n">
        <v>26.567</v>
      </c>
      <c r="D4" s="6" t="n">
        <v>25.269</v>
      </c>
      <c r="E4" s="6"/>
      <c r="F4" s="6" t="n">
        <v>20.706</v>
      </c>
    </row>
    <row r="5" customFormat="false" ht="15" hidden="false" customHeight="true" outlineLevel="0" collapsed="false">
      <c r="A5" s="3" t="s">
        <v>109</v>
      </c>
      <c r="B5" s="6" t="n">
        <v>28.23</v>
      </c>
      <c r="C5" s="6" t="n">
        <v>28.06</v>
      </c>
      <c r="D5" s="6" t="n">
        <v>26.305</v>
      </c>
      <c r="E5" s="6" t="n">
        <v>25.956</v>
      </c>
      <c r="F5" s="6" t="n">
        <v>25.148</v>
      </c>
    </row>
    <row r="6" customFormat="false" ht="15" hidden="false" customHeight="true" outlineLevel="0" collapsed="false">
      <c r="A6" s="3" t="s">
        <v>110</v>
      </c>
      <c r="B6" s="6" t="n">
        <v>24.203</v>
      </c>
      <c r="C6" s="6" t="n">
        <v>24.918</v>
      </c>
      <c r="D6" s="6" t="n">
        <v>25.371</v>
      </c>
      <c r="E6" s="6"/>
      <c r="F6" s="6" t="n">
        <v>23.571</v>
      </c>
    </row>
    <row r="7" customFormat="false" ht="15" hidden="false" customHeight="true" outlineLevel="0" collapsed="false">
      <c r="A7" s="3" t="s">
        <v>111</v>
      </c>
      <c r="B7" s="6" t="n">
        <v>39.669</v>
      </c>
      <c r="C7" s="6" t="n">
        <v>38.997</v>
      </c>
      <c r="D7" s="6" t="n">
        <v>39.618</v>
      </c>
      <c r="E7" s="6" t="n">
        <v>40.622</v>
      </c>
      <c r="F7" s="6" t="n">
        <v>41.97</v>
      </c>
    </row>
    <row r="8" customFormat="false" ht="15" hidden="false" customHeight="true" outlineLevel="0" collapsed="false">
      <c r="A8" s="3" t="s">
        <v>112</v>
      </c>
      <c r="B8" s="6" t="n">
        <v>32.419</v>
      </c>
      <c r="C8" s="6" t="n">
        <v>32.289</v>
      </c>
      <c r="D8" s="6" t="n">
        <v>31.59</v>
      </c>
      <c r="E8" s="6" t="n">
        <v>30.449</v>
      </c>
      <c r="F8" s="6" t="n">
        <v>30.716</v>
      </c>
    </row>
    <row r="9" customFormat="false" ht="15" hidden="false" customHeight="true" outlineLevel="0" collapsed="false">
      <c r="A9" s="3" t="s">
        <v>113</v>
      </c>
      <c r="B9" s="6" t="n">
        <v>35.719</v>
      </c>
      <c r="C9" s="6" t="n">
        <v>34.007</v>
      </c>
      <c r="D9" s="6" t="n">
        <v>32.836</v>
      </c>
      <c r="E9" s="6" t="n">
        <v>31.993</v>
      </c>
      <c r="F9" s="6" t="n">
        <v>31.993</v>
      </c>
    </row>
    <row r="10" customFormat="false" ht="15" hidden="false" customHeight="true" outlineLevel="0" collapsed="false">
      <c r="A10" s="3" t="s">
        <v>114</v>
      </c>
      <c r="B10" s="6" t="n">
        <v>32.06</v>
      </c>
      <c r="C10" s="6" t="n">
        <v>31.437</v>
      </c>
      <c r="D10" s="6" t="n">
        <v>28.703</v>
      </c>
      <c r="E10" s="6" t="n">
        <v>27.216</v>
      </c>
      <c r="F10" s="6" t="n">
        <v>27.059</v>
      </c>
    </row>
    <row r="11" customFormat="false" ht="15" hidden="false" customHeight="true" outlineLevel="0" collapsed="false">
      <c r="A11" s="3" t="s">
        <v>115</v>
      </c>
      <c r="B11" s="6" t="n">
        <v>44.612</v>
      </c>
      <c r="C11" s="6" t="n">
        <v>46.097</v>
      </c>
      <c r="D11" s="6" t="n">
        <v>49.611</v>
      </c>
      <c r="E11" s="6" t="n">
        <v>48.021</v>
      </c>
      <c r="F11" s="6" t="n">
        <v>49.504</v>
      </c>
    </row>
    <row r="12" customFormat="false" ht="15" hidden="false" customHeight="true" outlineLevel="0" collapsed="false">
      <c r="A12" s="3" t="s">
        <v>116</v>
      </c>
      <c r="B12" s="6" t="n">
        <v>29.857</v>
      </c>
      <c r="C12" s="6" t="n">
        <v>29.176</v>
      </c>
      <c r="D12" s="6" t="n">
        <v>26.979</v>
      </c>
      <c r="E12" s="6" t="n">
        <v>24.942</v>
      </c>
      <c r="F12" s="6" t="n">
        <v>24.975</v>
      </c>
    </row>
    <row r="13" customFormat="false" ht="15" hidden="false" customHeight="true" outlineLevel="0" collapsed="false">
      <c r="A13" s="3" t="s">
        <v>117</v>
      </c>
      <c r="B13" s="6" t="n">
        <v>27.145</v>
      </c>
      <c r="C13" s="6" t="n">
        <v>28.368</v>
      </c>
      <c r="D13" s="6" t="n">
        <v>26.496</v>
      </c>
      <c r="E13" s="6" t="n">
        <v>25.613</v>
      </c>
      <c r="F13" s="6" t="n">
        <v>24.994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0"/>
  </cols>
  <sheetData>
    <row r="1" customFormat="false" ht="15" hidden="false" customHeight="true" outlineLevel="0" collapsed="false">
      <c r="A1" s="8" t="s">
        <v>118</v>
      </c>
    </row>
    <row r="2" customFormat="false" ht="15" hidden="false" customHeight="true" outlineLevel="0" collapsed="false">
      <c r="A2" s="3"/>
    </row>
    <row r="3" customFormat="false" ht="15" hidden="false" customHeight="true" outlineLevel="0" collapsed="false">
      <c r="A3" s="3" t="s">
        <v>119</v>
      </c>
    </row>
    <row r="4" customFormat="false" ht="15" hidden="false" customHeight="true" outlineLevel="0" collapsed="false">
      <c r="A4" s="3"/>
    </row>
    <row r="5" customFormat="false" ht="15" hidden="false" customHeight="true" outlineLevel="0" collapsed="false">
      <c r="A5" s="8" t="s">
        <v>120</v>
      </c>
    </row>
    <row r="6" customFormat="false" ht="15" hidden="false" customHeight="true" outlineLevel="0" collapsed="false">
      <c r="A6" s="3" t="s">
        <v>121</v>
      </c>
    </row>
    <row r="7" customFormat="false" ht="15" hidden="false" customHeight="true" outlineLevel="0" collapsed="false">
      <c r="A7" s="3" t="s">
        <v>122</v>
      </c>
    </row>
    <row r="8" customFormat="false" ht="15" hidden="false" customHeight="true" outlineLevel="0" collapsed="false">
      <c r="A8" s="3" t="s">
        <v>123</v>
      </c>
    </row>
    <row r="9" customFormat="false" ht="15" hidden="false" customHeight="true" outlineLevel="0" collapsed="false">
      <c r="A9" s="3"/>
    </row>
    <row r="10" customFormat="false" ht="15" hidden="false" customHeight="true" outlineLevel="0" collapsed="false">
      <c r="A10" s="3" t="s">
        <v>124</v>
      </c>
    </row>
    <row r="11" customFormat="false" ht="15" hidden="false" customHeight="true" outlineLevel="0" collapsed="false">
      <c r="A11" s="3"/>
    </row>
    <row r="12" customFormat="false" ht="15" hidden="false" customHeight="true" outlineLevel="0" collapsed="false">
      <c r="A12" s="8" t="s">
        <v>125</v>
      </c>
    </row>
    <row r="13" customFormat="false" ht="15" hidden="false" customHeight="true" outlineLevel="0" collapsed="false">
      <c r="A13" s="3" t="s">
        <v>126</v>
      </c>
    </row>
    <row r="14" customFormat="false" ht="15" hidden="false" customHeight="true" outlineLevel="0" collapsed="false">
      <c r="A14" s="3" t="s">
        <v>127</v>
      </c>
    </row>
    <row r="15" customFormat="false" ht="15" hidden="false" customHeight="true" outlineLevel="0" collapsed="false">
      <c r="A15" s="3" t="s">
        <v>128</v>
      </c>
    </row>
    <row r="16" customFormat="false" ht="15" hidden="false" customHeight="true" outlineLevel="0" collapsed="false">
      <c r="A16" s="3" t="s">
        <v>129</v>
      </c>
    </row>
    <row r="17" customFormat="false" ht="15" hidden="false" customHeight="true" outlineLevel="0" collapsed="false">
      <c r="A17" s="3" t="s">
        <v>130</v>
      </c>
    </row>
    <row r="18" customFormat="false" ht="15" hidden="false" customHeight="true" outlineLevel="0" collapsed="false">
      <c r="A18" s="3" t="s">
        <v>131</v>
      </c>
    </row>
    <row r="19" customFormat="false" ht="15" hidden="false" customHeight="true" outlineLevel="0" collapsed="false">
      <c r="A19" s="3" t="s">
        <v>132</v>
      </c>
    </row>
    <row r="20" customFormat="false" ht="15" hidden="false" customHeight="true" outlineLevel="0" collapsed="false">
      <c r="A20" s="3" t="s">
        <v>133</v>
      </c>
    </row>
    <row r="21" customFormat="false" ht="15" hidden="false" customHeight="true" outlineLevel="0" collapsed="false">
      <c r="A21" s="3"/>
    </row>
    <row r="22" customFormat="false" ht="15" hidden="false" customHeight="true" outlineLevel="0" collapsed="false">
      <c r="A22" s="3" t="s">
        <v>134</v>
      </c>
    </row>
    <row r="23" customFormat="false" ht="15" hidden="false" customHeight="true" outlineLevel="0" collapsed="false">
      <c r="A23" s="3"/>
    </row>
    <row r="24" customFormat="false" ht="15" hidden="false" customHeight="true" outlineLevel="0" collapsed="false">
      <c r="A24" s="8" t="s">
        <v>135</v>
      </c>
    </row>
    <row r="25" customFormat="false" ht="15" hidden="false" customHeight="true" outlineLevel="0" collapsed="false">
      <c r="A25" s="3" t="s">
        <v>136</v>
      </c>
    </row>
    <row r="26" customFormat="false" ht="15" hidden="false" customHeight="true" outlineLevel="0" collapsed="false">
      <c r="A26" s="3" t="s">
        <v>137</v>
      </c>
    </row>
    <row r="27" customFormat="false" ht="15" hidden="false" customHeight="true" outlineLevel="0" collapsed="false">
      <c r="A27" s="3" t="s">
        <v>138</v>
      </c>
    </row>
    <row r="28" customFormat="false" ht="15" hidden="false" customHeight="true" outlineLevel="0" collapsed="false">
      <c r="A28" s="3" t="s">
        <v>139</v>
      </c>
    </row>
    <row r="29" customFormat="false" ht="15" hidden="false" customHeight="true" outlineLevel="0" collapsed="false">
      <c r="A29" s="3"/>
    </row>
    <row r="30" customFormat="false" ht="15" hidden="false" customHeight="true" outlineLevel="0" collapsed="false">
      <c r="A30" s="3" t="s">
        <v>140</v>
      </c>
    </row>
    <row r="31" customFormat="false" ht="15" hidden="false" customHeight="true" outlineLevel="0" collapsed="false">
      <c r="A31" s="3" t="s">
        <v>141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2026-07-27T15:14:59Z</dcterms:created>
  <dc:creator>openpyxl</dc:creator>
  <dc:description/>
  <dc:language>en-US</dc:language>
  <cp:lastModifiedBy/>
  <dcterms:modified xsi:type="dcterms:W3CDTF">2026-07-28T07:08:16Z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